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teams\DavWWWRoot\sites\OPCC\OPCC Site\Finance\COMMISSIONERS EXPENSES CLAIMS\"/>
    </mc:Choice>
  </mc:AlternateContent>
  <bookViews>
    <workbookView xWindow="0" yWindow="0" windowWidth="21600" windowHeight="9600" activeTab="1"/>
  </bookViews>
  <sheets>
    <sheet name="Commissioner" sheetId="4" r:id="rId1"/>
    <sheet name="PCC 2019" sheetId="1" r:id="rId2"/>
    <sheet name="Sheet2" sheetId="2" r:id="rId3"/>
    <sheet name="Sheet3" sheetId="3" r:id="rId4"/>
  </sheets>
  <definedNames>
    <definedName name="_xlnm.Print_Area" localSheetId="0">Commissioner!$A$1:$V$149</definedName>
    <definedName name="_xlnm.Print_Area" localSheetId="1">'PCC 2019'!$A:$W</definedName>
    <definedName name="_xlnm.Print_Titles" localSheetId="0">Commissioner!$1:$3</definedName>
    <definedName name="_xlnm.Print_Titles" localSheetId="1">'PCC 2019'!$1:$3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5" i="1" l="1"/>
  <c r="U25" i="1" s="1"/>
  <c r="T9" i="1"/>
  <c r="U9" i="1" s="1"/>
  <c r="T23" i="1"/>
  <c r="U23" i="1" s="1"/>
  <c r="I23" i="1"/>
  <c r="T22" i="1"/>
  <c r="I22" i="1"/>
  <c r="T21" i="1"/>
  <c r="U21" i="1" s="1"/>
  <c r="I21" i="1"/>
  <c r="T13" i="1"/>
  <c r="U13" i="1" s="1"/>
  <c r="T12" i="1"/>
  <c r="U12" i="1" s="1"/>
  <c r="T20" i="1"/>
  <c r="T18" i="1"/>
  <c r="T19" i="1"/>
  <c r="I19" i="1"/>
  <c r="I18" i="1"/>
  <c r="I13" i="1"/>
  <c r="I12" i="1"/>
  <c r="U19" i="1" l="1"/>
  <c r="U18" i="1"/>
  <c r="U22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6" i="1"/>
  <c r="I7" i="1"/>
  <c r="I8" i="1"/>
  <c r="I10" i="1"/>
  <c r="I11" i="1"/>
  <c r="I14" i="1"/>
  <c r="I15" i="1"/>
  <c r="I16" i="1"/>
  <c r="I17" i="1"/>
  <c r="I20" i="1"/>
  <c r="U20" i="1" s="1"/>
  <c r="U39" i="1"/>
  <c r="T36" i="1"/>
  <c r="T37" i="1"/>
  <c r="U37" i="1" s="1"/>
  <c r="T38" i="1"/>
  <c r="U38" i="1" s="1"/>
  <c r="T39" i="1"/>
  <c r="T5" i="1"/>
  <c r="T6" i="1"/>
  <c r="T7" i="1"/>
  <c r="T8" i="1"/>
  <c r="T10" i="1"/>
  <c r="T11" i="1"/>
  <c r="T14" i="1"/>
  <c r="T15" i="1"/>
  <c r="T16" i="1"/>
  <c r="T17" i="1"/>
  <c r="T24" i="1"/>
  <c r="T26" i="1"/>
  <c r="T27" i="1"/>
  <c r="T28" i="1"/>
  <c r="T29" i="1"/>
  <c r="U29" i="1" s="1"/>
  <c r="T30" i="1"/>
  <c r="U30" i="1" s="1"/>
  <c r="T31" i="1"/>
  <c r="U31" i="1" s="1"/>
  <c r="T32" i="1"/>
  <c r="T33" i="1"/>
  <c r="U33" i="1" s="1"/>
  <c r="T34" i="1"/>
  <c r="U34" i="1" s="1"/>
  <c r="T35" i="1"/>
  <c r="U35" i="1" s="1"/>
  <c r="T4" i="1"/>
  <c r="I5" i="1"/>
  <c r="I4" i="1"/>
  <c r="U4" i="1" s="1"/>
  <c r="U5" i="1" l="1"/>
  <c r="U17" i="1"/>
  <c r="U11" i="1"/>
  <c r="U6" i="1"/>
  <c r="U36" i="1"/>
  <c r="U32" i="1"/>
  <c r="U28" i="1"/>
  <c r="U15" i="1"/>
  <c r="U16" i="1"/>
  <c r="U10" i="1"/>
  <c r="U27" i="1"/>
  <c r="U26" i="1"/>
  <c r="U14" i="1"/>
  <c r="U7" i="1"/>
  <c r="U24" i="1"/>
  <c r="U8" i="1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93" i="4"/>
  <c r="I94" i="4"/>
  <c r="I95" i="4"/>
  <c r="I92" i="4"/>
  <c r="I91" i="4"/>
  <c r="S149" i="4" l="1"/>
  <c r="R149" i="4"/>
  <c r="P149" i="4"/>
  <c r="O149" i="4"/>
  <c r="J149" i="4"/>
  <c r="I149" i="4"/>
  <c r="G149" i="4"/>
</calcChain>
</file>

<file path=xl/sharedStrings.xml><?xml version="1.0" encoding="utf-8"?>
<sst xmlns="http://schemas.openxmlformats.org/spreadsheetml/2006/main" count="469" uniqueCount="205">
  <si>
    <t>Police Force Area Name:</t>
  </si>
  <si>
    <t>Dyfed-Powys</t>
  </si>
  <si>
    <t>Period Start:</t>
  </si>
  <si>
    <t>12.05.16</t>
  </si>
  <si>
    <t>Value for money assessment:</t>
  </si>
  <si>
    <t xml:space="preserve">Train tickets and overnight accomodation are usually booked through CTM.  The notes section will outline if this is not the case.  This approach allows for a VfM assessment to be applied.  </t>
  </si>
  <si>
    <t>L</t>
  </si>
  <si>
    <t>Claimant Name:</t>
  </si>
  <si>
    <t>Dafydd Llywelyn</t>
  </si>
  <si>
    <t>Period End:</t>
  </si>
  <si>
    <t xml:space="preserve">ID </t>
  </si>
  <si>
    <t>Start Date</t>
  </si>
  <si>
    <t>End Date</t>
  </si>
  <si>
    <t>Start location</t>
  </si>
  <si>
    <t>End location</t>
  </si>
  <si>
    <t>Event</t>
  </si>
  <si>
    <t>Milage Distance Claimed</t>
  </si>
  <si>
    <t>Cost per mile</t>
  </si>
  <si>
    <t>Cost of mileage claimed</t>
  </si>
  <si>
    <t>Cost of train tickets</t>
  </si>
  <si>
    <t>Class of Travel</t>
  </si>
  <si>
    <t>Category of Travel</t>
  </si>
  <si>
    <t>Length of hotel stay</t>
  </si>
  <si>
    <t>Category of hotel stay</t>
  </si>
  <si>
    <t>Cost of hotel stay</t>
  </si>
  <si>
    <t>Amount of other expenses claimed</t>
  </si>
  <si>
    <t>Expense Type</t>
  </si>
  <si>
    <t>Total Amount Claimed</t>
  </si>
  <si>
    <t>Total Amount Paid</t>
  </si>
  <si>
    <t>Notes</t>
  </si>
  <si>
    <t>Totals</t>
  </si>
  <si>
    <t>Notes for Website</t>
  </si>
  <si>
    <t>Headquarters</t>
  </si>
  <si>
    <t>Llanelli</t>
  </si>
  <si>
    <t>Cardiff</t>
  </si>
  <si>
    <t>Haverfordwest</t>
  </si>
  <si>
    <t>All Wales Criminal Justice Board</t>
  </si>
  <si>
    <t>Parking</t>
  </si>
  <si>
    <t>Pembrokeshire Public Service Board</t>
  </si>
  <si>
    <t>Llandysul</t>
  </si>
  <si>
    <t>Builth Wells</t>
  </si>
  <si>
    <t>Royal Welsh Show</t>
  </si>
  <si>
    <t>Aberystwyth</t>
  </si>
  <si>
    <t>Police Accountability Board</t>
  </si>
  <si>
    <t>Breakfast</t>
  </si>
  <si>
    <t>Pembrokeshire Show</t>
  </si>
  <si>
    <t xml:space="preserve">  17/09/2017 </t>
  </si>
  <si>
    <t>London</t>
  </si>
  <si>
    <t>APCC Board Away Day</t>
  </si>
  <si>
    <t>£10.30 (Change of journey) and £12.30 (Underground train)</t>
  </si>
  <si>
    <t>Standard</t>
  </si>
  <si>
    <t>Evening Meal</t>
  </si>
  <si>
    <t>£12.30 (Underground train)</t>
  </si>
  <si>
    <t>Ceredigion Public Service Board</t>
  </si>
  <si>
    <t>Llandrindod Wells</t>
  </si>
  <si>
    <t>All Wales Policing Board</t>
  </si>
  <si>
    <t>Travelling to London</t>
  </si>
  <si>
    <t>1 night</t>
  </si>
  <si>
    <t>Police ICT Company CEO Final Interviews</t>
  </si>
  <si>
    <t>£5.55 (Breakfast) £7.95 (Evening)</t>
  </si>
  <si>
    <t>Meals</t>
  </si>
  <si>
    <t>Carmarthen</t>
  </si>
  <si>
    <t>Returning from Police ICT Company CEO Final Interviews</t>
  </si>
  <si>
    <t xml:space="preserve">Digital Policing </t>
  </si>
  <si>
    <t>£12.70 (Underground),</t>
  </si>
  <si>
    <t>Cabinet Secretary</t>
  </si>
  <si>
    <t>£3.10 ( car park)</t>
  </si>
  <si>
    <t>Police ICT Company Board Meeting</t>
  </si>
  <si>
    <t>Meeting with Cabinet Secretary</t>
  </si>
  <si>
    <t>£6.90 (Breakfast), £4.80 (Parking)</t>
  </si>
  <si>
    <t>Meal and Parking</t>
  </si>
  <si>
    <t>£6.50 (Parking), £3.40 (Parking)</t>
  </si>
  <si>
    <t>APCC Board and General Meeting</t>
  </si>
  <si>
    <t>£9.50 (Parking)</t>
  </si>
  <si>
    <t>Royal Welsh Winter Fair</t>
  </si>
  <si>
    <t>Newtown</t>
  </si>
  <si>
    <t>Powys Engagements</t>
  </si>
  <si>
    <t>£1.50 (Parking), £6.19 (Evening Meal)</t>
  </si>
  <si>
    <t>IOMCB/ AWCJB</t>
  </si>
  <si>
    <t>£7.80 (Car park)</t>
  </si>
  <si>
    <t>Digital Policing Board/ APCC General meeting</t>
  </si>
  <si>
    <t>Cabinet Secretary meeting</t>
  </si>
  <si>
    <t>Pembroke Dock</t>
  </si>
  <si>
    <t>Meeting with member of Police and Crime Panel</t>
  </si>
  <si>
    <t>Ryton</t>
  </si>
  <si>
    <t>Strategic Command course</t>
  </si>
  <si>
    <t>Cardiff + London</t>
  </si>
  <si>
    <t>Burryport</t>
  </si>
  <si>
    <t xml:space="preserve">Meeting </t>
  </si>
  <si>
    <t>Un Llais Brycheiniog a Maesyfed</t>
  </si>
  <si>
    <t>Brecon</t>
  </si>
  <si>
    <t>Meeting Cadets</t>
  </si>
  <si>
    <t>Policing Accountability Board</t>
  </si>
  <si>
    <t>Llandrindod</t>
  </si>
  <si>
    <t>Ymweliad I Fferm Ddefaid</t>
  </si>
  <si>
    <t>Community Engagement Day</t>
  </si>
  <si>
    <t>Llanfyllin</t>
  </si>
  <si>
    <t>Pembrokeshire</t>
  </si>
  <si>
    <t>Cylch Cinio</t>
  </si>
  <si>
    <t>Cardiff + Powys</t>
  </si>
  <si>
    <t>Meeting with Welshpool town council and meeting to discuss PRTB paper</t>
  </si>
  <si>
    <t>Powys</t>
  </si>
  <si>
    <t>Llangynidr Community Group</t>
  </si>
  <si>
    <t>APB Executive Vision Workshop</t>
  </si>
  <si>
    <t>Hay-On-Wye</t>
  </si>
  <si>
    <t>Meeting on the Commission on Justice in Wales</t>
  </si>
  <si>
    <t>Launch of framework to support positive change for those at risk of offending in Wales</t>
  </si>
  <si>
    <t>Talk with Hoelion Wyth Beca</t>
  </si>
  <si>
    <t>Ceredigion</t>
  </si>
  <si>
    <t>Ceredigion Station Visits</t>
  </si>
  <si>
    <t>Port Talbot</t>
  </si>
  <si>
    <t>Annual General Meeting</t>
  </si>
  <si>
    <t>Powys + Urdd</t>
  </si>
  <si>
    <t>Powys Station Visits</t>
  </si>
  <si>
    <t>Pembrokeshire station visits</t>
  </si>
  <si>
    <t>North Wales</t>
  </si>
  <si>
    <t>All Wales Visioning Conference</t>
  </si>
  <si>
    <t>~Meetinh with Home Office</t>
  </si>
  <si>
    <t>Pembrokeshire and Llanelli</t>
  </si>
  <si>
    <t>CCTV and Llanelli Chamber of Trade and Commerce</t>
  </si>
  <si>
    <t>IOM Cymru Board Meeting</t>
  </si>
  <si>
    <t>Powys and Llanelli</t>
  </si>
  <si>
    <t>Knighton Town Council</t>
  </si>
  <si>
    <t>PCC'S and Chiefs meeting</t>
  </si>
  <si>
    <t>Bridgend</t>
  </si>
  <si>
    <t>Engagement activities</t>
  </si>
  <si>
    <t>CCTV visits</t>
  </si>
  <si>
    <t>Meeting with presiding judges</t>
  </si>
  <si>
    <t>car park £5.50 car park £3.50</t>
  </si>
  <si>
    <t>Pembrokeshire show</t>
  </si>
  <si>
    <t>Fishguard</t>
  </si>
  <si>
    <t>Meeting</t>
  </si>
  <si>
    <t>Llandusul</t>
  </si>
  <si>
    <t>31/07/218</t>
  </si>
  <si>
    <t>ICV Visit</t>
  </si>
  <si>
    <t>Crickhowell</t>
  </si>
  <si>
    <t xml:space="preserve"> undergroud £9.80                  parking £15.10</t>
  </si>
  <si>
    <t xml:space="preserve">  </t>
  </si>
  <si>
    <t>All Wales Policing Group</t>
  </si>
  <si>
    <t>All Wales Polcing Group</t>
  </si>
  <si>
    <t>11/102018</t>
  </si>
  <si>
    <t>Crickhowell Rotary Club</t>
  </si>
  <si>
    <t>Meetinh with Newtown Council</t>
  </si>
  <si>
    <t>Ammanford</t>
  </si>
  <si>
    <t>APCC General meeting</t>
  </si>
  <si>
    <t>Dolgellau</t>
  </si>
  <si>
    <t>Mart Dolgellau</t>
  </si>
  <si>
    <t>LlandrindodWells</t>
  </si>
  <si>
    <t>5.60 ( Severn River Crossing)</t>
  </si>
  <si>
    <t>Embrace CVC Meeting and visit to APCC Offices</t>
  </si>
  <si>
    <t>£5.60 Severn River Crossing £9.80 parking</t>
  </si>
  <si>
    <t>Meeting with  MP'S</t>
  </si>
  <si>
    <t>Aberangell</t>
  </si>
  <si>
    <t>Meeting to discuss issues in Dyfi Forest</t>
  </si>
  <si>
    <t>CCTV</t>
  </si>
  <si>
    <t>Police and Partners ACE Programme/Cross Party Group meeting</t>
  </si>
  <si>
    <t xml:space="preserve"> Newport/Cardiff</t>
  </si>
  <si>
    <t>Police and Crime Panel meeting</t>
  </si>
  <si>
    <t>Cardiff/Brecon</t>
  </si>
  <si>
    <t>All Wales Policing Board/ Safeguarding your Business Event</t>
  </si>
  <si>
    <t>Safer Communities Programme</t>
  </si>
  <si>
    <t>£15.25 Evening meal  Breakfast £4.99 Parking £25.20</t>
  </si>
  <si>
    <t>£6.95 (Breakfast)  £8.60 ( Supper)</t>
  </si>
  <si>
    <t>Meeting with ex CC SWP</t>
  </si>
  <si>
    <t>Meal and parking</t>
  </si>
  <si>
    <t>£6.90 (Breakfast), £6.70 (evening meals),</t>
  </si>
  <si>
    <t>Parking and meal</t>
  </si>
  <si>
    <t xml:space="preserve">parking £6.50 Evening meal £6.29 </t>
  </si>
  <si>
    <t>Evening meal</t>
  </si>
  <si>
    <t>parking: £3.00 Evening meal(£3.50)</t>
  </si>
  <si>
    <t xml:space="preserve">Parking  </t>
  </si>
  <si>
    <t>01.01.2019</t>
  </si>
  <si>
    <t>Amount of other expensese claimed e.g. food</t>
  </si>
  <si>
    <t>Amount of other expenses claimed e.g parking</t>
  </si>
  <si>
    <t>Crymych</t>
  </si>
  <si>
    <t>Meeting Fishguard Council</t>
  </si>
  <si>
    <t>Community Engagement Day Powys</t>
  </si>
  <si>
    <t>Talgarth</t>
  </si>
  <si>
    <t>One Voice Wales</t>
  </si>
  <si>
    <t>Tregaron</t>
  </si>
  <si>
    <t xml:space="preserve">Engagement </t>
  </si>
  <si>
    <t>Police and Crime Panel/CCTV</t>
  </si>
  <si>
    <t>CCTV Aberystwyth</t>
  </si>
  <si>
    <t>Saundersfoot</t>
  </si>
  <si>
    <t>PACT Meeting</t>
  </si>
  <si>
    <t>Police HQ</t>
  </si>
  <si>
    <t>Thomas Commissioning</t>
  </si>
  <si>
    <t xml:space="preserve">Community Engagement Day   </t>
  </si>
  <si>
    <t>Llanelli and Cardiff</t>
  </si>
  <si>
    <t>Visiting Llanelli Cadets/JFU Meeting</t>
  </si>
  <si>
    <t>Llandrindod and Cardif</t>
  </si>
  <si>
    <t xml:space="preserve">Meeting with Council </t>
  </si>
  <si>
    <t>Aberystwyth University</t>
  </si>
  <si>
    <t>Llandyfaelog</t>
  </si>
  <si>
    <t>Hoelion Wyth</t>
  </si>
  <si>
    <t>Public Engagement</t>
  </si>
  <si>
    <t>Meetings</t>
  </si>
  <si>
    <t>Nane of expense</t>
  </si>
  <si>
    <t>parking</t>
  </si>
  <si>
    <t>Tenby</t>
  </si>
  <si>
    <t>Embrace</t>
  </si>
  <si>
    <t>Name of expense</t>
  </si>
  <si>
    <t>parking and taxi</t>
  </si>
  <si>
    <t>Evening meal for26.3.19 and 27.03.19</t>
  </si>
  <si>
    <t>Cardigan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</si>
</sst>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9"/>
      <name val="Verdana"/>
      <family val="2"/>
    </font>
    <font>
      <sz val="7"/>
      <color theme="1"/>
      <name val="Verdana"/>
      <family val="2"/>
    </font>
    <font>
      <sz val="7"/>
      <color indexed="9"/>
      <name val="Verdana"/>
      <family val="2"/>
    </font>
    <font>
      <sz val="7"/>
      <color theme="1"/>
      <name val="Calibri"/>
      <family val="2"/>
      <scheme val="minor"/>
    </font>
    <font>
      <b/>
      <sz val="7"/>
      <color indexed="9"/>
      <name val="Calibri"/>
      <family val="2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33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 wrapText="1"/>
    </xf>
    <xf numFmtId="44" fontId="2" fillId="4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8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8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8" fontId="5" fillId="0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44" fontId="2" fillId="4" borderId="1" xfId="1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4" fontId="0" fillId="0" borderId="1" xfId="0" applyNumberFormat="1" applyBorder="1"/>
    <xf numFmtId="164" fontId="9" fillId="0" borderId="1" xfId="0" applyNumberFormat="1" applyFont="1" applyBorder="1"/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9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opLeftCell="A2" zoomScale="130" zoomScaleNormal="130" zoomScalePageLayoutView="130" workbookViewId="0">
      <pane ySplit="2" topLeftCell="A91" activePane="bottomLeft" state="frozen"/>
      <selection activeCell="A3" sqref="A3"/>
      <selection pane="bottomLeft" activeCell="N83" sqref="N83"/>
    </sheetView>
  </sheetViews>
  <sheetFormatPr defaultColWidth="8.85546875" defaultRowHeight="9" x14ac:dyDescent="0.15"/>
  <cols>
    <col min="1" max="1" width="5" style="6" customWidth="1"/>
    <col min="2" max="2" width="8.85546875" style="6" customWidth="1"/>
    <col min="3" max="3" width="9.42578125" style="6" customWidth="1"/>
    <col min="4" max="4" width="11" style="6" customWidth="1"/>
    <col min="5" max="5" width="10.140625" style="6" customWidth="1"/>
    <col min="6" max="6" width="11.85546875" style="6" customWidth="1"/>
    <col min="7" max="7" width="9.7109375" style="6" customWidth="1"/>
    <col min="8" max="8" width="8.42578125" style="14" customWidth="1"/>
    <col min="9" max="9" width="9.42578125" style="6" customWidth="1"/>
    <col min="10" max="10" width="7.85546875" style="6" customWidth="1"/>
    <col min="11" max="11" width="7.7109375" style="6" customWidth="1"/>
    <col min="12" max="12" width="7" style="6" customWidth="1"/>
    <col min="13" max="13" width="6.42578125" style="6" customWidth="1"/>
    <col min="14" max="14" width="7.42578125" style="6" customWidth="1"/>
    <col min="15" max="15" width="7.42578125" style="6" bestFit="1" customWidth="1"/>
    <col min="16" max="16" width="10" style="6" customWidth="1"/>
    <col min="17" max="17" width="7" style="6" customWidth="1"/>
    <col min="18" max="18" width="9.140625" style="6" customWidth="1"/>
    <col min="19" max="19" width="8.42578125" style="6" customWidth="1"/>
    <col min="20" max="20" width="2.28515625" style="6" hidden="1" customWidth="1"/>
    <col min="21" max="21" width="19.85546875" style="6" customWidth="1"/>
    <col min="22" max="22" width="22.140625" style="6" customWidth="1"/>
    <col min="23" max="16384" width="8.85546875" style="6"/>
  </cols>
  <sheetData>
    <row r="1" spans="1:22" ht="63" hidden="1" x14ac:dyDescent="0.15">
      <c r="A1" s="1" t="s">
        <v>0</v>
      </c>
      <c r="B1" s="1"/>
      <c r="C1" s="1"/>
      <c r="D1" s="29" t="s">
        <v>1</v>
      </c>
      <c r="E1" s="29"/>
      <c r="F1" s="2"/>
      <c r="G1" s="3" t="s">
        <v>2</v>
      </c>
      <c r="H1" s="4" t="s">
        <v>3</v>
      </c>
      <c r="I1" s="5"/>
      <c r="J1" s="5"/>
      <c r="K1" s="30" t="s">
        <v>4</v>
      </c>
      <c r="L1" s="30"/>
      <c r="M1" s="30"/>
      <c r="N1" s="30"/>
      <c r="O1" s="30"/>
      <c r="P1" s="31" t="s">
        <v>5</v>
      </c>
      <c r="Q1" s="31"/>
      <c r="R1" s="31"/>
      <c r="S1" s="31"/>
      <c r="T1" s="31"/>
      <c r="V1" s="6" t="s">
        <v>6</v>
      </c>
    </row>
    <row r="2" spans="1:22" ht="108.75" customHeight="1" x14ac:dyDescent="0.15">
      <c r="A2" s="1" t="s">
        <v>7</v>
      </c>
      <c r="B2" s="1"/>
      <c r="C2" s="7"/>
      <c r="D2" s="29" t="s">
        <v>8</v>
      </c>
      <c r="E2" s="29"/>
      <c r="F2" s="2"/>
      <c r="G2" s="3" t="s">
        <v>9</v>
      </c>
      <c r="H2" s="4"/>
      <c r="I2" s="5"/>
      <c r="J2" s="5"/>
      <c r="K2" s="30"/>
      <c r="L2" s="30"/>
      <c r="M2" s="30"/>
      <c r="N2" s="30"/>
      <c r="O2" s="30"/>
      <c r="P2" s="31"/>
      <c r="Q2" s="31"/>
      <c r="R2" s="31"/>
      <c r="S2" s="31"/>
      <c r="T2" s="31"/>
    </row>
    <row r="3" spans="1:22" s="12" customFormat="1" ht="36" x14ac:dyDescent="0.15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17</v>
      </c>
      <c r="I3" s="10" t="s">
        <v>18</v>
      </c>
      <c r="J3" s="10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11" t="s">
        <v>24</v>
      </c>
      <c r="P3" s="10" t="s">
        <v>25</v>
      </c>
      <c r="Q3" s="8" t="s">
        <v>26</v>
      </c>
      <c r="R3" s="8" t="s">
        <v>27</v>
      </c>
      <c r="S3" s="8" t="s">
        <v>28</v>
      </c>
      <c r="T3" s="8"/>
      <c r="U3" s="8" t="s">
        <v>29</v>
      </c>
      <c r="V3" s="8" t="s">
        <v>31</v>
      </c>
    </row>
    <row r="4" spans="1:22" x14ac:dyDescent="0.15">
      <c r="A4" s="6">
        <v>1</v>
      </c>
      <c r="B4" s="13"/>
      <c r="C4" s="13"/>
      <c r="I4" s="15"/>
      <c r="P4" s="16"/>
      <c r="R4" s="15"/>
      <c r="S4" s="15"/>
    </row>
    <row r="5" spans="1:22" x14ac:dyDescent="0.15">
      <c r="A5" s="6">
        <v>2</v>
      </c>
      <c r="B5" s="13">
        <v>42927</v>
      </c>
      <c r="C5" s="13">
        <v>42928</v>
      </c>
      <c r="D5" s="6" t="s">
        <v>32</v>
      </c>
      <c r="E5" s="6" t="s">
        <v>33</v>
      </c>
      <c r="G5" s="6">
        <v>37</v>
      </c>
      <c r="H5" s="14">
        <v>0.15</v>
      </c>
      <c r="I5" s="15">
        <v>5.55</v>
      </c>
      <c r="R5" s="15">
        <v>5.55</v>
      </c>
      <c r="S5" s="15">
        <v>5.55</v>
      </c>
    </row>
    <row r="6" spans="1:22" ht="18" x14ac:dyDescent="0.15">
      <c r="A6" s="6">
        <v>3</v>
      </c>
      <c r="B6" s="13">
        <v>42929</v>
      </c>
      <c r="C6" s="13">
        <v>42929</v>
      </c>
      <c r="D6" s="6" t="s">
        <v>32</v>
      </c>
      <c r="E6" s="6" t="s">
        <v>34</v>
      </c>
      <c r="F6" s="6" t="s">
        <v>36</v>
      </c>
      <c r="G6" s="6">
        <v>139</v>
      </c>
      <c r="H6" s="14">
        <v>0.15</v>
      </c>
      <c r="I6" s="15">
        <v>20.85</v>
      </c>
      <c r="J6" s="15"/>
      <c r="P6" s="15">
        <v>6.1</v>
      </c>
      <c r="Q6" s="6" t="s">
        <v>37</v>
      </c>
      <c r="R6" s="15">
        <v>26.95</v>
      </c>
      <c r="S6" s="15">
        <v>26.95</v>
      </c>
    </row>
    <row r="7" spans="1:22" ht="27" x14ac:dyDescent="0.15">
      <c r="A7" s="6">
        <v>4</v>
      </c>
      <c r="B7" s="13">
        <v>42934</v>
      </c>
      <c r="C7" s="13">
        <v>42934</v>
      </c>
      <c r="D7" s="6" t="s">
        <v>32</v>
      </c>
      <c r="E7" s="6" t="s">
        <v>35</v>
      </c>
      <c r="F7" s="6" t="s">
        <v>38</v>
      </c>
      <c r="G7" s="6">
        <v>62</v>
      </c>
      <c r="H7" s="14">
        <v>0.15</v>
      </c>
      <c r="I7" s="15">
        <v>27.9</v>
      </c>
      <c r="J7" s="15"/>
      <c r="P7" s="15"/>
      <c r="R7" s="15">
        <v>27.9</v>
      </c>
      <c r="S7" s="15">
        <v>27.9</v>
      </c>
    </row>
    <row r="8" spans="1:22" x14ac:dyDescent="0.15">
      <c r="A8" s="6">
        <v>5</v>
      </c>
      <c r="B8" s="13">
        <v>42935</v>
      </c>
      <c r="C8" s="13">
        <v>42935</v>
      </c>
      <c r="D8" s="6" t="s">
        <v>32</v>
      </c>
      <c r="E8" s="6" t="s">
        <v>35</v>
      </c>
      <c r="G8" s="6">
        <v>67</v>
      </c>
      <c r="H8" s="14">
        <v>0.15</v>
      </c>
      <c r="I8" s="15">
        <v>10.050000000000001</v>
      </c>
      <c r="R8" s="15">
        <v>10.050000000000001</v>
      </c>
      <c r="S8" s="15">
        <v>10.050000000000001</v>
      </c>
      <c r="T8" s="17"/>
      <c r="U8" s="17"/>
    </row>
    <row r="9" spans="1:22" x14ac:dyDescent="0.15">
      <c r="A9" s="6">
        <v>6</v>
      </c>
      <c r="B9" s="13">
        <v>42942</v>
      </c>
      <c r="C9" s="13">
        <v>42942</v>
      </c>
      <c r="D9" s="6" t="s">
        <v>39</v>
      </c>
      <c r="E9" s="6" t="s">
        <v>40</v>
      </c>
      <c r="F9" s="6" t="s">
        <v>41</v>
      </c>
      <c r="G9" s="6">
        <v>114</v>
      </c>
      <c r="H9" s="14">
        <v>0.45</v>
      </c>
      <c r="I9" s="15">
        <v>36</v>
      </c>
      <c r="R9" s="15">
        <v>36</v>
      </c>
      <c r="S9" s="15"/>
    </row>
    <row r="10" spans="1:22" ht="27" x14ac:dyDescent="0.15">
      <c r="A10" s="6">
        <v>7</v>
      </c>
      <c r="B10" s="13">
        <v>42943</v>
      </c>
      <c r="C10" s="13">
        <v>42943</v>
      </c>
      <c r="D10" s="6" t="s">
        <v>39</v>
      </c>
      <c r="E10" s="6" t="s">
        <v>42</v>
      </c>
      <c r="F10" s="6" t="s">
        <v>43</v>
      </c>
      <c r="G10" s="6">
        <v>68</v>
      </c>
      <c r="H10" s="14">
        <v>0.45</v>
      </c>
      <c r="I10" s="15">
        <v>15.3</v>
      </c>
      <c r="P10" s="15">
        <v>4.0999999999999996</v>
      </c>
      <c r="Q10" s="6" t="s">
        <v>44</v>
      </c>
      <c r="R10" s="15">
        <v>19.399999999999999</v>
      </c>
      <c r="S10" s="15">
        <v>19.399999999999999</v>
      </c>
    </row>
    <row r="11" spans="1:22" ht="18" x14ac:dyDescent="0.15">
      <c r="A11" s="6">
        <v>8</v>
      </c>
      <c r="B11" s="13">
        <v>42964</v>
      </c>
      <c r="C11" s="13">
        <v>42964</v>
      </c>
      <c r="D11" s="6" t="s">
        <v>32</v>
      </c>
      <c r="E11" s="6" t="s">
        <v>35</v>
      </c>
      <c r="F11" s="6" t="s">
        <v>45</v>
      </c>
      <c r="G11" s="6">
        <v>62</v>
      </c>
      <c r="H11" s="14">
        <v>0.45</v>
      </c>
      <c r="I11" s="15">
        <v>27.9</v>
      </c>
      <c r="R11" s="15">
        <v>27.9</v>
      </c>
      <c r="S11" s="15">
        <v>27.9</v>
      </c>
    </row>
    <row r="12" spans="1:22" ht="54" x14ac:dyDescent="0.15">
      <c r="A12" s="6">
        <v>9</v>
      </c>
      <c r="B12" s="18" t="s">
        <v>46</v>
      </c>
      <c r="C12" s="13">
        <v>42995</v>
      </c>
      <c r="D12" s="6" t="s">
        <v>32</v>
      </c>
      <c r="E12" s="6" t="s">
        <v>47</v>
      </c>
      <c r="F12" s="6" t="s">
        <v>48</v>
      </c>
      <c r="J12" s="15" t="s">
        <v>49</v>
      </c>
      <c r="K12" s="6" t="s">
        <v>50</v>
      </c>
      <c r="O12" s="15"/>
      <c r="P12" s="15">
        <v>12.2</v>
      </c>
      <c r="Q12" s="6" t="s">
        <v>51</v>
      </c>
      <c r="R12" s="15">
        <v>34.9</v>
      </c>
      <c r="S12" s="15">
        <v>34.9</v>
      </c>
    </row>
    <row r="13" spans="1:22" ht="27" x14ac:dyDescent="0.15">
      <c r="A13" s="6">
        <v>10</v>
      </c>
      <c r="B13" s="13">
        <v>42996</v>
      </c>
      <c r="C13" s="13">
        <v>42996</v>
      </c>
      <c r="D13" s="6" t="s">
        <v>47</v>
      </c>
      <c r="E13" s="6" t="s">
        <v>47</v>
      </c>
      <c r="F13" s="6" t="s">
        <v>48</v>
      </c>
      <c r="I13" s="15"/>
      <c r="J13" s="15" t="s">
        <v>52</v>
      </c>
      <c r="K13" s="6" t="s">
        <v>50</v>
      </c>
      <c r="P13" s="15">
        <v>8.75</v>
      </c>
      <c r="Q13" s="15" t="s">
        <v>51</v>
      </c>
      <c r="R13" s="15">
        <v>21.05</v>
      </c>
      <c r="S13" s="15">
        <v>21.05</v>
      </c>
    </row>
    <row r="14" spans="1:22" ht="18" x14ac:dyDescent="0.15">
      <c r="A14" s="6">
        <v>11</v>
      </c>
      <c r="B14" s="13">
        <v>43003</v>
      </c>
      <c r="C14" s="13">
        <v>43003</v>
      </c>
      <c r="D14" s="6" t="s">
        <v>39</v>
      </c>
      <c r="E14" s="6" t="s">
        <v>42</v>
      </c>
      <c r="F14" s="6" t="s">
        <v>53</v>
      </c>
      <c r="G14" s="6">
        <v>66</v>
      </c>
      <c r="H14" s="14">
        <v>0.45</v>
      </c>
      <c r="I14" s="15">
        <v>14.4</v>
      </c>
      <c r="R14" s="15">
        <v>14.4</v>
      </c>
      <c r="S14" s="15">
        <v>14.4</v>
      </c>
    </row>
    <row r="15" spans="1:22" ht="18" x14ac:dyDescent="0.15">
      <c r="A15" s="6">
        <v>12</v>
      </c>
      <c r="B15" s="13">
        <v>43017</v>
      </c>
      <c r="C15" s="13">
        <v>43017</v>
      </c>
      <c r="D15" s="6" t="s">
        <v>39</v>
      </c>
      <c r="E15" s="6" t="s">
        <v>54</v>
      </c>
      <c r="F15" s="6" t="s">
        <v>55</v>
      </c>
      <c r="G15" s="6">
        <v>56</v>
      </c>
      <c r="H15" s="14">
        <v>0.15</v>
      </c>
      <c r="I15" s="15">
        <v>17.55</v>
      </c>
      <c r="P15" s="15"/>
      <c r="R15" s="15">
        <v>17.55</v>
      </c>
      <c r="S15" s="15">
        <v>17.55</v>
      </c>
    </row>
    <row r="16" spans="1:22" ht="18" x14ac:dyDescent="0.15">
      <c r="A16" s="6">
        <v>13</v>
      </c>
      <c r="B16" s="13">
        <v>43017</v>
      </c>
      <c r="C16" s="13">
        <v>43017</v>
      </c>
      <c r="D16" s="6" t="s">
        <v>54</v>
      </c>
      <c r="E16" s="6" t="s">
        <v>34</v>
      </c>
      <c r="F16" s="6" t="s">
        <v>56</v>
      </c>
      <c r="G16" s="6">
        <v>76</v>
      </c>
      <c r="H16" s="14">
        <v>0.15</v>
      </c>
      <c r="I16" s="15">
        <v>34.200000000000003</v>
      </c>
      <c r="M16" s="6" t="s">
        <v>57</v>
      </c>
      <c r="N16" s="6" t="s">
        <v>50</v>
      </c>
      <c r="O16" s="24">
        <v>80</v>
      </c>
      <c r="P16" s="15">
        <v>20.2</v>
      </c>
      <c r="Q16" s="6" t="s">
        <v>51</v>
      </c>
      <c r="R16" s="15">
        <v>134.4</v>
      </c>
      <c r="S16" s="15">
        <v>134.4</v>
      </c>
    </row>
    <row r="17" spans="1:19" ht="27" x14ac:dyDescent="0.15">
      <c r="A17" s="6">
        <v>14</v>
      </c>
      <c r="B17" s="13">
        <v>43018</v>
      </c>
      <c r="C17" s="13">
        <v>43018</v>
      </c>
      <c r="D17" s="6" t="s">
        <v>34</v>
      </c>
      <c r="E17" s="6" t="s">
        <v>47</v>
      </c>
      <c r="F17" s="6" t="s">
        <v>58</v>
      </c>
      <c r="I17" s="15"/>
      <c r="J17" s="15">
        <v>9.8000000000000007</v>
      </c>
      <c r="K17" s="6" t="s">
        <v>50</v>
      </c>
      <c r="P17" s="6" t="s">
        <v>59</v>
      </c>
      <c r="Q17" s="6" t="s">
        <v>60</v>
      </c>
      <c r="R17" s="15">
        <v>23.3</v>
      </c>
      <c r="S17" s="15">
        <v>23.3</v>
      </c>
    </row>
    <row r="18" spans="1:19" ht="36" x14ac:dyDescent="0.15">
      <c r="A18" s="6">
        <v>15</v>
      </c>
      <c r="B18" s="13">
        <v>43018</v>
      </c>
      <c r="C18" s="13">
        <v>43018</v>
      </c>
      <c r="D18" s="6" t="s">
        <v>34</v>
      </c>
      <c r="E18" s="6" t="s">
        <v>61</v>
      </c>
      <c r="F18" s="6" t="s">
        <v>62</v>
      </c>
      <c r="G18" s="6">
        <v>66</v>
      </c>
      <c r="H18" s="14">
        <v>0.15</v>
      </c>
      <c r="I18" s="15">
        <v>29.7</v>
      </c>
      <c r="R18" s="15">
        <v>29.7</v>
      </c>
      <c r="S18" s="15">
        <v>29.7</v>
      </c>
    </row>
    <row r="19" spans="1:19" ht="27" x14ac:dyDescent="0.15">
      <c r="A19" s="6">
        <v>16</v>
      </c>
      <c r="B19" s="13">
        <v>43020</v>
      </c>
      <c r="C19" s="13">
        <v>43020</v>
      </c>
      <c r="D19" s="6" t="s">
        <v>61</v>
      </c>
      <c r="E19" s="6" t="s">
        <v>47</v>
      </c>
      <c r="F19" s="6" t="s">
        <v>67</v>
      </c>
      <c r="H19" s="14">
        <v>0.15</v>
      </c>
      <c r="I19" s="15"/>
      <c r="P19" s="6" t="s">
        <v>69</v>
      </c>
      <c r="Q19" s="6" t="s">
        <v>70</v>
      </c>
      <c r="R19" s="15"/>
      <c r="S19" s="15">
        <v>11.7</v>
      </c>
    </row>
    <row r="20" spans="1:19" ht="27" x14ac:dyDescent="0.15">
      <c r="A20" s="6">
        <v>17</v>
      </c>
      <c r="B20" s="13">
        <v>43024</v>
      </c>
      <c r="C20" s="13">
        <v>43024</v>
      </c>
      <c r="D20" s="6" t="s">
        <v>61</v>
      </c>
      <c r="E20" s="6" t="s">
        <v>34</v>
      </c>
      <c r="F20" s="6" t="s">
        <v>68</v>
      </c>
      <c r="I20" s="15"/>
      <c r="P20" s="6" t="s">
        <v>71</v>
      </c>
      <c r="Q20" s="6" t="s">
        <v>37</v>
      </c>
      <c r="R20" s="15"/>
      <c r="S20" s="15">
        <v>9.9</v>
      </c>
    </row>
    <row r="21" spans="1:19" ht="18" x14ac:dyDescent="0.15">
      <c r="A21" s="6">
        <v>18</v>
      </c>
      <c r="B21" s="13">
        <v>43026</v>
      </c>
      <c r="C21" s="13">
        <v>43028</v>
      </c>
      <c r="D21" s="6" t="s">
        <v>61</v>
      </c>
      <c r="E21" s="6" t="s">
        <v>47</v>
      </c>
      <c r="F21" s="6" t="s">
        <v>72</v>
      </c>
      <c r="I21" s="15"/>
      <c r="P21" s="6" t="s">
        <v>73</v>
      </c>
      <c r="Q21" s="6" t="s">
        <v>37</v>
      </c>
      <c r="R21" s="15"/>
      <c r="S21" s="15">
        <v>9.5</v>
      </c>
    </row>
    <row r="22" spans="1:19" ht="18" x14ac:dyDescent="0.15">
      <c r="A22" s="6">
        <v>19</v>
      </c>
      <c r="B22" s="13">
        <v>43066</v>
      </c>
      <c r="C22" s="13">
        <v>43066</v>
      </c>
      <c r="D22" s="6" t="s">
        <v>39</v>
      </c>
      <c r="E22" s="6" t="s">
        <v>40</v>
      </c>
      <c r="F22" s="6" t="s">
        <v>74</v>
      </c>
      <c r="G22" s="6">
        <v>50</v>
      </c>
      <c r="H22" s="14">
        <v>0.15</v>
      </c>
      <c r="I22" s="15">
        <v>33</v>
      </c>
      <c r="R22" s="15"/>
      <c r="S22" s="15">
        <v>33</v>
      </c>
    </row>
    <row r="23" spans="1:19" ht="18" x14ac:dyDescent="0.15">
      <c r="A23" s="6">
        <v>20</v>
      </c>
      <c r="B23" s="13">
        <v>43066</v>
      </c>
      <c r="C23" s="13">
        <v>43066</v>
      </c>
      <c r="D23" s="6" t="s">
        <v>40</v>
      </c>
      <c r="E23" s="6" t="s">
        <v>75</v>
      </c>
      <c r="F23" s="6" t="s">
        <v>76</v>
      </c>
      <c r="G23" s="6">
        <v>32</v>
      </c>
      <c r="H23" s="14">
        <v>0.15</v>
      </c>
      <c r="I23" s="15">
        <v>30</v>
      </c>
      <c r="R23" s="15"/>
      <c r="S23" s="15">
        <v>30</v>
      </c>
    </row>
    <row r="24" spans="1:19" ht="27" x14ac:dyDescent="0.15">
      <c r="A24" s="6">
        <v>21</v>
      </c>
      <c r="B24" s="13">
        <v>43066</v>
      </c>
      <c r="C24" s="13">
        <v>43066</v>
      </c>
      <c r="D24" s="6" t="s">
        <v>75</v>
      </c>
      <c r="E24" s="6" t="s">
        <v>39</v>
      </c>
      <c r="F24" s="6" t="s">
        <v>76</v>
      </c>
      <c r="G24" s="6">
        <v>74</v>
      </c>
      <c r="H24" s="14">
        <v>0.15</v>
      </c>
      <c r="I24" s="15">
        <v>57</v>
      </c>
      <c r="P24" s="6" t="s">
        <v>77</v>
      </c>
      <c r="Q24" s="6" t="s">
        <v>164</v>
      </c>
      <c r="R24" s="15"/>
      <c r="S24" s="15">
        <v>64.69</v>
      </c>
    </row>
    <row r="25" spans="1:19" ht="27" x14ac:dyDescent="0.15">
      <c r="A25" s="6">
        <v>22</v>
      </c>
      <c r="B25" s="13">
        <v>43109</v>
      </c>
      <c r="C25" s="13">
        <v>43109</v>
      </c>
      <c r="D25" s="6" t="s">
        <v>32</v>
      </c>
      <c r="E25" s="6" t="s">
        <v>82</v>
      </c>
      <c r="F25" s="6" t="s">
        <v>83</v>
      </c>
      <c r="G25" s="6">
        <v>88</v>
      </c>
      <c r="H25" s="14">
        <v>0.15</v>
      </c>
      <c r="I25" s="15">
        <v>13.2</v>
      </c>
      <c r="R25" s="15"/>
      <c r="S25" s="15">
        <v>13.2</v>
      </c>
    </row>
    <row r="26" spans="1:19" ht="18" x14ac:dyDescent="0.15">
      <c r="A26" s="6">
        <v>23</v>
      </c>
      <c r="B26" s="13">
        <v>43122</v>
      </c>
      <c r="C26" s="13">
        <v>43124</v>
      </c>
      <c r="D26" s="6" t="s">
        <v>32</v>
      </c>
      <c r="E26" s="6" t="s">
        <v>86</v>
      </c>
      <c r="F26" s="6" t="s">
        <v>36</v>
      </c>
      <c r="G26" s="6">
        <v>437</v>
      </c>
      <c r="H26" s="14">
        <v>0.15</v>
      </c>
      <c r="I26" s="15">
        <v>65.55</v>
      </c>
      <c r="P26" s="6" t="s">
        <v>128</v>
      </c>
      <c r="Q26" s="6" t="s">
        <v>37</v>
      </c>
      <c r="R26" s="15"/>
      <c r="S26" s="15">
        <v>74.55</v>
      </c>
    </row>
    <row r="27" spans="1:19" ht="18" x14ac:dyDescent="0.15">
      <c r="A27" s="6">
        <v>24</v>
      </c>
      <c r="B27" s="13">
        <v>43129</v>
      </c>
      <c r="C27" s="13">
        <v>43129</v>
      </c>
      <c r="D27" s="6" t="s">
        <v>32</v>
      </c>
      <c r="E27" s="6" t="s">
        <v>84</v>
      </c>
      <c r="F27" s="6" t="s">
        <v>85</v>
      </c>
      <c r="G27" s="6">
        <v>397</v>
      </c>
      <c r="H27" s="14">
        <v>0.15</v>
      </c>
      <c r="I27" s="15">
        <v>59.55</v>
      </c>
      <c r="R27" s="15"/>
      <c r="S27" s="15">
        <v>59.55</v>
      </c>
    </row>
    <row r="28" spans="1:19" x14ac:dyDescent="0.15">
      <c r="A28" s="6">
        <v>25</v>
      </c>
      <c r="B28" s="13">
        <v>43130</v>
      </c>
      <c r="C28" s="13">
        <v>43130</v>
      </c>
      <c r="D28" s="6" t="s">
        <v>32</v>
      </c>
      <c r="E28" s="6" t="s">
        <v>87</v>
      </c>
      <c r="F28" s="6" t="s">
        <v>88</v>
      </c>
      <c r="G28" s="6">
        <v>78</v>
      </c>
      <c r="H28" s="14">
        <v>0.15</v>
      </c>
      <c r="I28" s="15">
        <v>11.7</v>
      </c>
      <c r="R28" s="15"/>
      <c r="S28" s="15">
        <v>11.7</v>
      </c>
    </row>
    <row r="29" spans="1:19" ht="27" x14ac:dyDescent="0.15">
      <c r="A29" s="6">
        <v>26</v>
      </c>
      <c r="B29" s="13">
        <v>43133</v>
      </c>
      <c r="C29" s="13">
        <v>43133</v>
      </c>
      <c r="D29" s="6" t="s">
        <v>32</v>
      </c>
      <c r="E29" s="6" t="s">
        <v>40</v>
      </c>
      <c r="F29" s="6" t="s">
        <v>89</v>
      </c>
      <c r="G29" s="6">
        <v>126</v>
      </c>
      <c r="H29" s="14">
        <v>0.15</v>
      </c>
      <c r="I29" s="15">
        <v>18.899999999999999</v>
      </c>
      <c r="R29" s="15"/>
      <c r="S29" s="15">
        <v>18.899999999999999</v>
      </c>
    </row>
    <row r="30" spans="1:19" x14ac:dyDescent="0.15">
      <c r="A30" s="6">
        <v>27</v>
      </c>
      <c r="B30" s="13">
        <v>43136</v>
      </c>
      <c r="C30" s="13">
        <v>43136</v>
      </c>
      <c r="D30" s="6" t="s">
        <v>32</v>
      </c>
      <c r="E30" s="6" t="s">
        <v>90</v>
      </c>
      <c r="F30" s="6" t="s">
        <v>91</v>
      </c>
      <c r="G30" s="6">
        <v>106</v>
      </c>
      <c r="H30" s="14">
        <v>0.15</v>
      </c>
      <c r="I30" s="15">
        <v>15.9</v>
      </c>
      <c r="R30" s="15"/>
      <c r="S30" s="15">
        <v>15.9</v>
      </c>
    </row>
    <row r="31" spans="1:19" ht="27" x14ac:dyDescent="0.15">
      <c r="A31" s="6">
        <v>28</v>
      </c>
      <c r="B31" s="13">
        <v>43144</v>
      </c>
      <c r="C31" s="13">
        <v>43144</v>
      </c>
      <c r="D31" s="6" t="s">
        <v>32</v>
      </c>
      <c r="E31" s="6" t="s">
        <v>33</v>
      </c>
      <c r="F31" s="6" t="s">
        <v>92</v>
      </c>
      <c r="G31" s="6">
        <v>58</v>
      </c>
      <c r="H31" s="14">
        <v>0.15</v>
      </c>
      <c r="I31" s="15">
        <v>8.6999999999999993</v>
      </c>
      <c r="R31" s="15"/>
      <c r="S31" s="15">
        <v>8.6999999999999993</v>
      </c>
    </row>
    <row r="32" spans="1:19" ht="18" x14ac:dyDescent="0.15">
      <c r="A32" s="6">
        <v>29</v>
      </c>
      <c r="B32" s="13">
        <v>43147</v>
      </c>
      <c r="C32" s="13">
        <v>43147</v>
      </c>
      <c r="D32" s="6" t="s">
        <v>32</v>
      </c>
      <c r="E32" s="6" t="s">
        <v>93</v>
      </c>
      <c r="F32" s="6" t="s">
        <v>94</v>
      </c>
      <c r="G32" s="6">
        <v>167</v>
      </c>
      <c r="H32" s="14">
        <v>0.15</v>
      </c>
      <c r="I32" s="15">
        <v>25.05</v>
      </c>
      <c r="R32" s="15"/>
      <c r="S32" s="15">
        <v>25.05</v>
      </c>
    </row>
    <row r="33" spans="1:19" ht="18" x14ac:dyDescent="0.15">
      <c r="A33" s="6">
        <v>30</v>
      </c>
      <c r="B33" s="13">
        <v>43154</v>
      </c>
      <c r="C33" s="13">
        <v>43154</v>
      </c>
      <c r="D33" s="6" t="s">
        <v>32</v>
      </c>
      <c r="E33" s="6" t="s">
        <v>96</v>
      </c>
      <c r="F33" s="6" t="s">
        <v>95</v>
      </c>
      <c r="G33" s="6">
        <v>223</v>
      </c>
      <c r="H33" s="14">
        <v>0.15</v>
      </c>
      <c r="I33" s="15">
        <v>33.450000000000003</v>
      </c>
      <c r="R33" s="15"/>
      <c r="S33" s="15">
        <v>33.450000000000003</v>
      </c>
    </row>
    <row r="34" spans="1:19" ht="36" x14ac:dyDescent="0.15">
      <c r="A34" s="6">
        <v>31</v>
      </c>
      <c r="B34" s="13">
        <v>43153</v>
      </c>
      <c r="C34" s="13">
        <v>43153</v>
      </c>
      <c r="D34" s="6" t="s">
        <v>32</v>
      </c>
      <c r="E34" s="6" t="s">
        <v>47</v>
      </c>
      <c r="F34" s="6" t="s">
        <v>63</v>
      </c>
      <c r="H34" s="14">
        <v>0.15</v>
      </c>
      <c r="J34" s="15" t="s">
        <v>64</v>
      </c>
      <c r="O34" s="15"/>
      <c r="P34" s="15" t="s">
        <v>165</v>
      </c>
      <c r="Q34" s="6" t="s">
        <v>60</v>
      </c>
      <c r="R34" s="15"/>
      <c r="S34" s="15">
        <v>26.5</v>
      </c>
    </row>
    <row r="35" spans="1:19" x14ac:dyDescent="0.15">
      <c r="A35" s="6">
        <v>32</v>
      </c>
      <c r="B35" s="13">
        <v>43157</v>
      </c>
      <c r="C35" s="13">
        <v>43157</v>
      </c>
      <c r="D35" s="6" t="s">
        <v>32</v>
      </c>
      <c r="E35" s="6" t="s">
        <v>97</v>
      </c>
      <c r="F35" s="6" t="s">
        <v>98</v>
      </c>
      <c r="G35" s="6">
        <v>90</v>
      </c>
      <c r="H35" s="14">
        <v>0.15</v>
      </c>
      <c r="I35" s="15">
        <v>13.5</v>
      </c>
      <c r="J35" s="15"/>
      <c r="O35" s="15"/>
      <c r="P35" s="15"/>
      <c r="R35" s="15"/>
      <c r="S35" s="15">
        <v>13.5</v>
      </c>
    </row>
    <row r="36" spans="1:19" x14ac:dyDescent="0.15">
      <c r="A36" s="6">
        <v>33</v>
      </c>
      <c r="B36" s="13">
        <v>43159</v>
      </c>
      <c r="C36" s="13">
        <v>43153</v>
      </c>
      <c r="D36" s="6" t="s">
        <v>32</v>
      </c>
      <c r="E36" s="6" t="s">
        <v>34</v>
      </c>
      <c r="F36" s="6" t="s">
        <v>65</v>
      </c>
      <c r="I36" s="15"/>
      <c r="P36" s="6" t="s">
        <v>66</v>
      </c>
      <c r="Q36" s="6" t="s">
        <v>37</v>
      </c>
      <c r="R36" s="15"/>
      <c r="S36" s="15">
        <v>3.1</v>
      </c>
    </row>
    <row r="37" spans="1:19" ht="54" x14ac:dyDescent="0.15">
      <c r="A37" s="6">
        <v>34</v>
      </c>
      <c r="B37" s="13">
        <v>43159</v>
      </c>
      <c r="C37" s="13">
        <v>43159</v>
      </c>
      <c r="D37" s="6" t="s">
        <v>32</v>
      </c>
      <c r="E37" s="6" t="s">
        <v>99</v>
      </c>
      <c r="F37" s="6" t="s">
        <v>100</v>
      </c>
      <c r="G37" s="6">
        <v>307</v>
      </c>
      <c r="H37" s="14">
        <v>0.15</v>
      </c>
      <c r="I37" s="15">
        <v>46.05</v>
      </c>
      <c r="P37" s="25" t="s">
        <v>167</v>
      </c>
      <c r="Q37" s="6" t="s">
        <v>166</v>
      </c>
      <c r="R37" s="15"/>
      <c r="S37" s="15">
        <v>58.84</v>
      </c>
    </row>
    <row r="38" spans="1:19" ht="18" x14ac:dyDescent="0.15">
      <c r="A38" s="6">
        <v>35</v>
      </c>
      <c r="B38" s="13">
        <v>43166</v>
      </c>
      <c r="C38" s="13">
        <v>43166</v>
      </c>
      <c r="D38" s="6" t="s">
        <v>32</v>
      </c>
      <c r="E38" s="6" t="s">
        <v>101</v>
      </c>
      <c r="F38" s="6" t="s">
        <v>102</v>
      </c>
      <c r="G38" s="6">
        <v>131</v>
      </c>
      <c r="H38" s="14">
        <v>0.15</v>
      </c>
      <c r="I38" s="15">
        <v>19.649999999999999</v>
      </c>
      <c r="R38" s="15"/>
      <c r="S38" s="15">
        <v>19.649999999999999</v>
      </c>
    </row>
    <row r="39" spans="1:19" ht="18" x14ac:dyDescent="0.15">
      <c r="A39" s="6">
        <v>36</v>
      </c>
      <c r="B39" s="13">
        <v>43180</v>
      </c>
      <c r="C39" s="13">
        <v>43180</v>
      </c>
      <c r="D39" s="6" t="s">
        <v>32</v>
      </c>
      <c r="E39" s="6" t="s">
        <v>61</v>
      </c>
      <c r="F39" s="6" t="s">
        <v>103</v>
      </c>
      <c r="G39" s="6">
        <v>5</v>
      </c>
      <c r="H39" s="14">
        <v>0.15</v>
      </c>
      <c r="I39" s="15">
        <v>0.75</v>
      </c>
      <c r="R39" s="15"/>
      <c r="S39" s="15">
        <v>0.75</v>
      </c>
    </row>
    <row r="40" spans="1:19" ht="18" x14ac:dyDescent="0.15">
      <c r="A40" s="6">
        <v>37</v>
      </c>
      <c r="B40" s="13">
        <v>43203</v>
      </c>
      <c r="C40" s="13">
        <v>43203</v>
      </c>
      <c r="D40" s="6" t="s">
        <v>32</v>
      </c>
      <c r="E40" s="6" t="s">
        <v>104</v>
      </c>
      <c r="F40" s="6" t="s">
        <v>95</v>
      </c>
      <c r="G40" s="6">
        <v>194</v>
      </c>
      <c r="H40" s="14">
        <v>0.15</v>
      </c>
      <c r="I40" s="15">
        <v>29.1</v>
      </c>
      <c r="R40" s="15"/>
      <c r="S40" s="15">
        <v>29.1</v>
      </c>
    </row>
    <row r="41" spans="1:19" ht="27" x14ac:dyDescent="0.15">
      <c r="A41" s="6">
        <v>38</v>
      </c>
      <c r="B41" s="13">
        <v>43206</v>
      </c>
      <c r="C41" s="13">
        <v>43206</v>
      </c>
      <c r="D41" s="6" t="s">
        <v>32</v>
      </c>
      <c r="E41" s="6" t="s">
        <v>34</v>
      </c>
      <c r="F41" s="6" t="s">
        <v>105</v>
      </c>
      <c r="G41" s="6">
        <v>138</v>
      </c>
      <c r="H41" s="14">
        <v>0.15</v>
      </c>
      <c r="I41" s="15">
        <v>20.7</v>
      </c>
      <c r="P41" s="15">
        <v>3.7</v>
      </c>
      <c r="Q41" s="6" t="s">
        <v>44</v>
      </c>
      <c r="R41" s="15"/>
      <c r="S41" s="15">
        <v>24.4</v>
      </c>
    </row>
    <row r="42" spans="1:19" ht="54" x14ac:dyDescent="0.15">
      <c r="A42" s="6">
        <v>39</v>
      </c>
      <c r="B42" s="13">
        <v>43209</v>
      </c>
      <c r="C42" s="13">
        <v>43209</v>
      </c>
      <c r="D42" s="6" t="s">
        <v>32</v>
      </c>
      <c r="E42" s="6" t="s">
        <v>34</v>
      </c>
      <c r="F42" s="6" t="s">
        <v>106</v>
      </c>
      <c r="G42" s="6">
        <v>133</v>
      </c>
      <c r="H42" s="14">
        <v>0.15</v>
      </c>
      <c r="I42" s="15">
        <v>19.95</v>
      </c>
      <c r="R42" s="15"/>
      <c r="S42" s="15">
        <v>19.95</v>
      </c>
    </row>
    <row r="43" spans="1:19" ht="18" x14ac:dyDescent="0.15">
      <c r="A43" s="6">
        <v>40</v>
      </c>
      <c r="B43" s="13">
        <v>43215</v>
      </c>
      <c r="C43" s="13">
        <v>43215</v>
      </c>
      <c r="D43" s="6" t="s">
        <v>32</v>
      </c>
      <c r="E43" s="6" t="s">
        <v>33</v>
      </c>
      <c r="F43" s="6" t="s">
        <v>107</v>
      </c>
      <c r="G43" s="6">
        <v>69</v>
      </c>
      <c r="H43" s="14">
        <v>0.15</v>
      </c>
      <c r="I43" s="15">
        <v>10.35</v>
      </c>
      <c r="R43" s="15"/>
      <c r="S43" s="15">
        <v>10.35</v>
      </c>
    </row>
    <row r="44" spans="1:19" ht="18" x14ac:dyDescent="0.15">
      <c r="A44" s="6">
        <v>41</v>
      </c>
      <c r="B44" s="13">
        <v>43215</v>
      </c>
      <c r="C44" s="13">
        <v>43215</v>
      </c>
      <c r="D44" s="6" t="s">
        <v>32</v>
      </c>
      <c r="E44" s="6" t="s">
        <v>34</v>
      </c>
      <c r="F44" s="6" t="s">
        <v>78</v>
      </c>
      <c r="G44" s="6">
        <v>141</v>
      </c>
      <c r="H44" s="14">
        <v>0.15</v>
      </c>
      <c r="I44" s="15">
        <v>21.15</v>
      </c>
      <c r="P44" s="6" t="s">
        <v>79</v>
      </c>
      <c r="Q44" s="6" t="s">
        <v>37</v>
      </c>
      <c r="R44" s="15"/>
      <c r="S44" s="15">
        <v>28.95</v>
      </c>
    </row>
    <row r="45" spans="1:19" ht="27" x14ac:dyDescent="0.15">
      <c r="A45" s="6">
        <v>42</v>
      </c>
      <c r="B45" s="13">
        <v>43228</v>
      </c>
      <c r="C45" s="13">
        <v>43228</v>
      </c>
      <c r="D45" s="6" t="s">
        <v>39</v>
      </c>
      <c r="E45" s="6" t="s">
        <v>135</v>
      </c>
      <c r="F45" s="6" t="s">
        <v>92</v>
      </c>
      <c r="G45" s="6">
        <v>90</v>
      </c>
      <c r="H45" s="14">
        <v>0.45</v>
      </c>
      <c r="I45" s="15">
        <v>40.5</v>
      </c>
      <c r="R45" s="15"/>
      <c r="S45" s="15">
        <v>40.5</v>
      </c>
    </row>
    <row r="46" spans="1:19" ht="18" x14ac:dyDescent="0.15">
      <c r="A46" s="6">
        <v>44</v>
      </c>
      <c r="B46" s="13">
        <v>43234</v>
      </c>
      <c r="C46" s="13">
        <v>43234</v>
      </c>
      <c r="D46" s="6" t="s">
        <v>32</v>
      </c>
      <c r="E46" s="6" t="s">
        <v>108</v>
      </c>
      <c r="F46" s="6" t="s">
        <v>109</v>
      </c>
      <c r="G46" s="6">
        <v>87</v>
      </c>
      <c r="H46" s="14">
        <v>0.15</v>
      </c>
      <c r="I46" s="15">
        <v>13.05</v>
      </c>
      <c r="P46" s="26">
        <v>5.2</v>
      </c>
      <c r="Q46" s="6" t="s">
        <v>168</v>
      </c>
      <c r="R46" s="15"/>
      <c r="S46" s="15">
        <v>18.25</v>
      </c>
    </row>
    <row r="47" spans="1:19" ht="45" x14ac:dyDescent="0.15">
      <c r="A47" s="6">
        <v>45</v>
      </c>
      <c r="B47" s="13">
        <v>43234</v>
      </c>
      <c r="C47" s="13">
        <v>43236</v>
      </c>
      <c r="D47" s="6" t="s">
        <v>39</v>
      </c>
      <c r="E47" s="6" t="s">
        <v>47</v>
      </c>
      <c r="F47" s="6" t="s">
        <v>80</v>
      </c>
      <c r="I47" s="15"/>
      <c r="J47" s="15" t="s">
        <v>136</v>
      </c>
      <c r="M47" s="6">
        <v>2</v>
      </c>
      <c r="O47" s="24">
        <v>350</v>
      </c>
      <c r="P47" s="25" t="s">
        <v>162</v>
      </c>
      <c r="Q47" s="6" t="s">
        <v>60</v>
      </c>
      <c r="R47" s="15"/>
      <c r="S47" s="15">
        <v>390.45</v>
      </c>
    </row>
    <row r="48" spans="1:19" ht="18" x14ac:dyDescent="0.15">
      <c r="A48" s="6">
        <v>46</v>
      </c>
      <c r="B48" s="13">
        <v>43229</v>
      </c>
      <c r="C48" s="13">
        <v>43229</v>
      </c>
      <c r="D48" s="6" t="s">
        <v>32</v>
      </c>
      <c r="E48" s="6" t="s">
        <v>34</v>
      </c>
      <c r="F48" s="6" t="s">
        <v>127</v>
      </c>
      <c r="I48" s="15"/>
      <c r="J48" s="15"/>
      <c r="O48" s="24"/>
      <c r="P48" s="15">
        <v>3.1</v>
      </c>
      <c r="Q48" s="6" t="s">
        <v>37</v>
      </c>
      <c r="R48" s="15"/>
      <c r="S48" s="15">
        <v>3.1</v>
      </c>
    </row>
    <row r="49" spans="1:19" ht="18" x14ac:dyDescent="0.15">
      <c r="A49" s="6">
        <v>47</v>
      </c>
      <c r="B49" s="13">
        <v>43235</v>
      </c>
      <c r="C49" s="13">
        <v>43234</v>
      </c>
      <c r="D49" s="6" t="s">
        <v>32</v>
      </c>
      <c r="E49" s="6" t="s">
        <v>110</v>
      </c>
      <c r="F49" s="6" t="s">
        <v>111</v>
      </c>
      <c r="G49" s="6">
        <v>74</v>
      </c>
      <c r="H49" s="14">
        <v>0.15</v>
      </c>
      <c r="I49" s="15">
        <v>11.11</v>
      </c>
      <c r="J49" s="15"/>
      <c r="O49" s="24"/>
      <c r="R49" s="15"/>
      <c r="S49" s="15">
        <v>11.11</v>
      </c>
    </row>
    <row r="50" spans="1:19" x14ac:dyDescent="0.15">
      <c r="A50" s="6">
        <v>48</v>
      </c>
      <c r="B50" s="13">
        <v>43238</v>
      </c>
      <c r="C50" s="13">
        <v>43238</v>
      </c>
      <c r="D50" s="6" t="s">
        <v>39</v>
      </c>
      <c r="E50" s="6" t="s">
        <v>35</v>
      </c>
      <c r="F50" s="6" t="s">
        <v>131</v>
      </c>
      <c r="G50" s="6">
        <v>62</v>
      </c>
      <c r="H50" s="14">
        <v>0.45</v>
      </c>
      <c r="I50" s="15">
        <v>27.9</v>
      </c>
      <c r="J50" s="15"/>
      <c r="O50" s="24"/>
      <c r="R50" s="15"/>
      <c r="S50" s="15">
        <v>27.9</v>
      </c>
    </row>
    <row r="51" spans="1:19" ht="18" x14ac:dyDescent="0.15">
      <c r="A51" s="6">
        <v>49</v>
      </c>
      <c r="B51" s="13">
        <v>43251</v>
      </c>
      <c r="C51" s="13">
        <v>43251</v>
      </c>
      <c r="D51" s="6" t="s">
        <v>32</v>
      </c>
      <c r="E51" s="6" t="s">
        <v>112</v>
      </c>
      <c r="F51" s="6" t="s">
        <v>113</v>
      </c>
      <c r="G51" s="6">
        <v>213</v>
      </c>
      <c r="H51" s="14">
        <v>0.15</v>
      </c>
      <c r="I51" s="15">
        <v>31.95</v>
      </c>
      <c r="J51" s="15"/>
      <c r="K51" s="6" t="s">
        <v>137</v>
      </c>
      <c r="O51" s="24"/>
      <c r="R51" s="15"/>
      <c r="S51" s="15">
        <v>31.95</v>
      </c>
    </row>
    <row r="52" spans="1:19" ht="18" x14ac:dyDescent="0.15">
      <c r="A52" s="6">
        <v>50</v>
      </c>
      <c r="B52" s="13">
        <v>43262</v>
      </c>
      <c r="C52" s="13">
        <v>43262</v>
      </c>
      <c r="D52" s="6" t="s">
        <v>32</v>
      </c>
      <c r="E52" s="6" t="s">
        <v>97</v>
      </c>
      <c r="F52" s="6" t="s">
        <v>114</v>
      </c>
      <c r="G52" s="6">
        <v>101</v>
      </c>
      <c r="H52" s="14">
        <v>0.15</v>
      </c>
      <c r="I52" s="15">
        <v>15.15</v>
      </c>
      <c r="J52" s="15"/>
      <c r="O52" s="24"/>
      <c r="R52" s="15"/>
      <c r="S52" s="15">
        <v>15.15</v>
      </c>
    </row>
    <row r="53" spans="1:19" ht="27" x14ac:dyDescent="0.15">
      <c r="A53" s="6">
        <v>51</v>
      </c>
      <c r="B53" s="13">
        <v>43263</v>
      </c>
      <c r="C53" s="13">
        <v>43264</v>
      </c>
      <c r="D53" s="6" t="s">
        <v>32</v>
      </c>
      <c r="E53" s="6" t="s">
        <v>115</v>
      </c>
      <c r="F53" s="6" t="s">
        <v>116</v>
      </c>
      <c r="G53" s="6">
        <v>291</v>
      </c>
      <c r="H53" s="14">
        <v>0.15</v>
      </c>
      <c r="I53" s="15">
        <v>43.65</v>
      </c>
      <c r="J53" s="15"/>
      <c r="O53" s="24"/>
      <c r="R53" s="15"/>
      <c r="S53" s="15">
        <v>43.65</v>
      </c>
    </row>
    <row r="54" spans="1:19" ht="18" x14ac:dyDescent="0.15">
      <c r="A54" s="6">
        <v>52</v>
      </c>
      <c r="B54" s="13">
        <v>43266</v>
      </c>
      <c r="C54" s="13">
        <v>43266</v>
      </c>
      <c r="D54" s="6" t="s">
        <v>32</v>
      </c>
      <c r="E54" s="6" t="s">
        <v>34</v>
      </c>
      <c r="F54" s="6" t="s">
        <v>117</v>
      </c>
      <c r="G54" s="6">
        <v>137</v>
      </c>
      <c r="H54" s="14">
        <v>0.15</v>
      </c>
      <c r="I54" s="15">
        <v>20.55</v>
      </c>
      <c r="J54" s="15"/>
      <c r="O54" s="24"/>
      <c r="P54" s="15">
        <v>8</v>
      </c>
      <c r="Q54" s="6" t="s">
        <v>37</v>
      </c>
      <c r="R54" s="15"/>
      <c r="S54" s="15">
        <v>28.55</v>
      </c>
    </row>
    <row r="55" spans="1:19" ht="27" x14ac:dyDescent="0.15">
      <c r="A55" s="6">
        <v>53</v>
      </c>
      <c r="B55" s="13">
        <v>43270</v>
      </c>
      <c r="C55" s="13">
        <v>43270</v>
      </c>
      <c r="D55" s="6" t="s">
        <v>32</v>
      </c>
      <c r="E55" s="6" t="s">
        <v>118</v>
      </c>
      <c r="F55" s="6" t="s">
        <v>119</v>
      </c>
      <c r="G55" s="6">
        <v>111</v>
      </c>
      <c r="H55" s="14">
        <v>0.15</v>
      </c>
      <c r="I55" s="15">
        <v>16.649999999999999</v>
      </c>
      <c r="J55" s="15"/>
      <c r="O55" s="24"/>
      <c r="R55" s="15"/>
      <c r="S55" s="15">
        <v>16.649999999999999</v>
      </c>
    </row>
    <row r="56" spans="1:19" ht="18" x14ac:dyDescent="0.15">
      <c r="A56" s="6">
        <v>54</v>
      </c>
      <c r="B56" s="13">
        <v>43276</v>
      </c>
      <c r="C56" s="13">
        <v>43276</v>
      </c>
      <c r="D56" s="6" t="s">
        <v>32</v>
      </c>
      <c r="E56" s="6" t="s">
        <v>34</v>
      </c>
      <c r="F56" s="6" t="s">
        <v>81</v>
      </c>
      <c r="G56" s="6">
        <v>138</v>
      </c>
      <c r="H56" s="14">
        <v>0.15</v>
      </c>
      <c r="I56" s="15">
        <v>20.7</v>
      </c>
      <c r="P56" s="15">
        <v>8</v>
      </c>
      <c r="Q56" s="6" t="s">
        <v>37</v>
      </c>
      <c r="R56" s="15"/>
      <c r="S56" s="15">
        <v>28.7</v>
      </c>
    </row>
    <row r="57" spans="1:19" ht="18" x14ac:dyDescent="0.15">
      <c r="A57" s="6">
        <v>55</v>
      </c>
      <c r="B57" s="13">
        <v>43285</v>
      </c>
      <c r="C57" s="13">
        <v>43285</v>
      </c>
      <c r="D57" s="6" t="s">
        <v>32</v>
      </c>
      <c r="E57" s="6" t="s">
        <v>34</v>
      </c>
      <c r="F57" s="6" t="s">
        <v>120</v>
      </c>
      <c r="G57" s="6">
        <v>138</v>
      </c>
      <c r="H57" s="14">
        <v>0.15</v>
      </c>
      <c r="I57" s="15">
        <v>20.7</v>
      </c>
      <c r="R57" s="15"/>
      <c r="S57" s="15">
        <v>20.7</v>
      </c>
    </row>
    <row r="58" spans="1:19" ht="18" x14ac:dyDescent="0.15">
      <c r="A58" s="6">
        <v>56</v>
      </c>
      <c r="B58" s="13">
        <v>43286</v>
      </c>
      <c r="C58" s="13">
        <v>43286</v>
      </c>
      <c r="D58" s="6" t="s">
        <v>32</v>
      </c>
      <c r="E58" s="6" t="s">
        <v>121</v>
      </c>
      <c r="F58" s="6" t="s">
        <v>122</v>
      </c>
      <c r="G58" s="6">
        <v>180</v>
      </c>
      <c r="H58" s="14">
        <v>0.15</v>
      </c>
      <c r="I58" s="15">
        <v>27</v>
      </c>
      <c r="R58" s="15"/>
      <c r="S58" s="15">
        <v>27</v>
      </c>
    </row>
    <row r="59" spans="1:19" ht="18" x14ac:dyDescent="0.15">
      <c r="A59" s="6">
        <v>57</v>
      </c>
      <c r="B59" s="13">
        <v>43286</v>
      </c>
      <c r="C59" s="13">
        <v>43291</v>
      </c>
      <c r="D59" s="6" t="s">
        <v>32</v>
      </c>
      <c r="E59" s="6" t="s">
        <v>34</v>
      </c>
      <c r="F59" s="6" t="s">
        <v>123</v>
      </c>
      <c r="G59" s="6">
        <v>140</v>
      </c>
      <c r="H59" s="14">
        <v>0.15</v>
      </c>
      <c r="I59" s="15">
        <v>21</v>
      </c>
      <c r="S59" s="24">
        <v>21</v>
      </c>
    </row>
    <row r="60" spans="1:19" ht="18" x14ac:dyDescent="0.15">
      <c r="A60" s="6">
        <v>58</v>
      </c>
      <c r="B60" s="13">
        <v>43298</v>
      </c>
      <c r="C60" s="13">
        <v>43298</v>
      </c>
      <c r="D60" s="6" t="s">
        <v>32</v>
      </c>
      <c r="E60" s="6" t="s">
        <v>124</v>
      </c>
      <c r="F60" s="6" t="s">
        <v>163</v>
      </c>
      <c r="G60" s="6">
        <v>94</v>
      </c>
      <c r="H60" s="14">
        <v>0.15</v>
      </c>
      <c r="I60" s="15">
        <v>14.1</v>
      </c>
      <c r="R60" s="16"/>
      <c r="S60" s="16">
        <v>14.1</v>
      </c>
    </row>
    <row r="61" spans="1:19" x14ac:dyDescent="0.15">
      <c r="A61" s="6">
        <v>59</v>
      </c>
      <c r="B61" s="13">
        <v>43304</v>
      </c>
      <c r="C61" s="13">
        <v>43304</v>
      </c>
      <c r="D61" s="6" t="s">
        <v>39</v>
      </c>
      <c r="E61" s="6" t="s">
        <v>40</v>
      </c>
      <c r="F61" s="6" t="s">
        <v>41</v>
      </c>
      <c r="G61" s="6">
        <v>66</v>
      </c>
      <c r="H61" s="14">
        <v>0.45</v>
      </c>
      <c r="I61" s="15">
        <v>29.7</v>
      </c>
      <c r="R61" s="16"/>
      <c r="S61" s="16">
        <v>29.7</v>
      </c>
    </row>
    <row r="62" spans="1:19" x14ac:dyDescent="0.15">
      <c r="A62" s="6">
        <v>60</v>
      </c>
      <c r="B62" s="13">
        <v>43306</v>
      </c>
      <c r="C62" s="13">
        <v>43306</v>
      </c>
      <c r="D62" s="6" t="s">
        <v>132</v>
      </c>
      <c r="E62" s="6" t="s">
        <v>40</v>
      </c>
      <c r="F62" s="6" t="s">
        <v>41</v>
      </c>
      <c r="G62" s="6">
        <v>66</v>
      </c>
      <c r="H62" s="14">
        <v>0.45</v>
      </c>
      <c r="I62" s="15">
        <v>29.7</v>
      </c>
      <c r="R62" s="16"/>
      <c r="S62" s="16">
        <v>29.7</v>
      </c>
    </row>
    <row r="63" spans="1:19" x14ac:dyDescent="0.15">
      <c r="A63" s="6">
        <v>61</v>
      </c>
      <c r="B63" s="13">
        <v>43312</v>
      </c>
      <c r="C63" s="13" t="s">
        <v>133</v>
      </c>
      <c r="D63" s="6" t="s">
        <v>39</v>
      </c>
      <c r="E63" s="6" t="s">
        <v>42</v>
      </c>
      <c r="F63" s="6" t="s">
        <v>134</v>
      </c>
      <c r="G63" s="6">
        <v>28</v>
      </c>
      <c r="H63" s="14">
        <v>0.45</v>
      </c>
      <c r="I63" s="15">
        <v>12.6</v>
      </c>
      <c r="R63" s="16"/>
      <c r="S63" s="16">
        <v>12.6</v>
      </c>
    </row>
    <row r="64" spans="1:19" x14ac:dyDescent="0.15">
      <c r="A64" s="6">
        <v>62</v>
      </c>
      <c r="B64" s="13">
        <v>43313</v>
      </c>
      <c r="C64" s="13">
        <v>43313</v>
      </c>
      <c r="D64" s="6" t="s">
        <v>39</v>
      </c>
      <c r="E64" s="6" t="s">
        <v>124</v>
      </c>
      <c r="F64" s="6" t="s">
        <v>131</v>
      </c>
      <c r="G64" s="6">
        <v>47</v>
      </c>
      <c r="H64" s="14">
        <v>0.45</v>
      </c>
      <c r="I64" s="15">
        <v>21.15</v>
      </c>
      <c r="R64" s="16"/>
      <c r="S64" s="16">
        <v>21.15</v>
      </c>
    </row>
    <row r="65" spans="1:19" x14ac:dyDescent="0.15">
      <c r="A65" s="6">
        <v>63</v>
      </c>
      <c r="B65" s="13">
        <v>43313</v>
      </c>
      <c r="C65" s="13">
        <v>43313</v>
      </c>
      <c r="D65" s="6" t="s">
        <v>124</v>
      </c>
      <c r="E65" s="6" t="s">
        <v>34</v>
      </c>
      <c r="F65" s="6" t="s">
        <v>131</v>
      </c>
      <c r="G65" s="6">
        <v>20</v>
      </c>
      <c r="H65" s="14">
        <v>0.45</v>
      </c>
      <c r="I65" s="15">
        <v>9</v>
      </c>
      <c r="O65" s="24">
        <v>30</v>
      </c>
      <c r="P65" s="15">
        <v>7.2</v>
      </c>
      <c r="Q65" s="6" t="s">
        <v>37</v>
      </c>
      <c r="R65" s="16"/>
      <c r="S65" s="16">
        <v>46.2</v>
      </c>
    </row>
    <row r="66" spans="1:19" x14ac:dyDescent="0.15">
      <c r="A66" s="6">
        <v>64</v>
      </c>
      <c r="B66" s="13">
        <v>43319</v>
      </c>
      <c r="C66" s="13">
        <v>43319</v>
      </c>
      <c r="D66" s="6" t="s">
        <v>32</v>
      </c>
      <c r="E66" s="6" t="s">
        <v>61</v>
      </c>
      <c r="F66" s="6" t="s">
        <v>126</v>
      </c>
      <c r="I66" s="15"/>
      <c r="O66" s="24"/>
      <c r="P66" s="15">
        <v>2</v>
      </c>
      <c r="Q66" s="6" t="s">
        <v>37</v>
      </c>
      <c r="R66" s="16"/>
      <c r="S66" s="16">
        <v>2</v>
      </c>
    </row>
    <row r="67" spans="1:19" ht="18" x14ac:dyDescent="0.15">
      <c r="A67" s="6">
        <v>65</v>
      </c>
      <c r="B67" s="13">
        <v>43319</v>
      </c>
      <c r="C67" s="13">
        <v>43319</v>
      </c>
      <c r="D67" s="6" t="s">
        <v>32</v>
      </c>
      <c r="E67" s="6" t="s">
        <v>54</v>
      </c>
      <c r="F67" s="6" t="s">
        <v>125</v>
      </c>
      <c r="G67" s="6">
        <v>113</v>
      </c>
      <c r="H67" s="14">
        <v>0.15</v>
      </c>
      <c r="I67" s="15">
        <v>16.95</v>
      </c>
      <c r="R67" s="16"/>
      <c r="S67" s="16">
        <v>16.95</v>
      </c>
    </row>
    <row r="68" spans="1:19" x14ac:dyDescent="0.15">
      <c r="A68" s="6">
        <v>66</v>
      </c>
      <c r="B68" s="13">
        <v>43322</v>
      </c>
      <c r="C68" s="13">
        <v>43322</v>
      </c>
      <c r="D68" s="6" t="s">
        <v>32</v>
      </c>
      <c r="E68" s="6" t="s">
        <v>34</v>
      </c>
      <c r="F68" s="6" t="s">
        <v>131</v>
      </c>
      <c r="G68" s="6">
        <v>176</v>
      </c>
      <c r="H68" s="14">
        <v>0.15</v>
      </c>
      <c r="I68" s="15">
        <v>26.4</v>
      </c>
      <c r="P68" s="15">
        <v>6.5</v>
      </c>
      <c r="Q68" s="6" t="s">
        <v>37</v>
      </c>
      <c r="R68" s="16"/>
      <c r="S68" s="16">
        <v>32.9</v>
      </c>
    </row>
    <row r="69" spans="1:19" ht="18" x14ac:dyDescent="0.15">
      <c r="A69" s="6">
        <v>67</v>
      </c>
      <c r="B69" s="13">
        <v>43326</v>
      </c>
      <c r="C69" s="13">
        <v>43326</v>
      </c>
      <c r="D69" s="6" t="s">
        <v>32</v>
      </c>
      <c r="E69" s="6" t="s">
        <v>35</v>
      </c>
      <c r="F69" s="6" t="s">
        <v>129</v>
      </c>
      <c r="G69" s="6">
        <v>30</v>
      </c>
      <c r="H69" s="14">
        <v>0.45</v>
      </c>
      <c r="I69" s="15">
        <v>13.5</v>
      </c>
      <c r="O69" s="15"/>
      <c r="P69" s="15"/>
      <c r="S69" s="6">
        <v>13.5</v>
      </c>
    </row>
    <row r="70" spans="1:19" s="19" customFormat="1" x14ac:dyDescent="0.15">
      <c r="A70" s="6">
        <v>68</v>
      </c>
      <c r="B70" s="20">
        <v>43326</v>
      </c>
      <c r="C70" s="20">
        <v>43326</v>
      </c>
      <c r="D70" s="19" t="s">
        <v>35</v>
      </c>
      <c r="E70" s="19" t="s">
        <v>130</v>
      </c>
      <c r="F70" s="19" t="s">
        <v>131</v>
      </c>
      <c r="G70" s="19">
        <v>15</v>
      </c>
      <c r="H70" s="21">
        <v>0.45</v>
      </c>
      <c r="I70" s="19">
        <v>6.75</v>
      </c>
      <c r="J70" s="22"/>
      <c r="O70" s="22"/>
      <c r="S70" s="19">
        <v>6.75</v>
      </c>
    </row>
    <row r="71" spans="1:19" s="19" customFormat="1" x14ac:dyDescent="0.15">
      <c r="A71" s="6">
        <v>69</v>
      </c>
      <c r="B71" s="20">
        <v>43326</v>
      </c>
      <c r="C71" s="20">
        <v>43326</v>
      </c>
      <c r="D71" s="19" t="s">
        <v>130</v>
      </c>
      <c r="E71" s="19" t="s">
        <v>39</v>
      </c>
      <c r="F71" s="19" t="s">
        <v>131</v>
      </c>
      <c r="G71" s="19">
        <v>15</v>
      </c>
      <c r="H71" s="21">
        <v>0.45</v>
      </c>
      <c r="I71" s="22">
        <v>6.75</v>
      </c>
      <c r="J71" s="22"/>
      <c r="O71" s="22"/>
      <c r="P71" s="22">
        <v>8.5</v>
      </c>
      <c r="Q71" s="19" t="s">
        <v>37</v>
      </c>
      <c r="S71" s="19">
        <v>15.25</v>
      </c>
    </row>
    <row r="72" spans="1:19" ht="18" x14ac:dyDescent="0.15">
      <c r="A72" s="6">
        <v>70</v>
      </c>
      <c r="B72" s="13">
        <v>43328</v>
      </c>
      <c r="C72" s="13">
        <v>43328</v>
      </c>
      <c r="D72" s="6" t="s">
        <v>32</v>
      </c>
      <c r="E72" s="6" t="s">
        <v>35</v>
      </c>
      <c r="F72" s="6" t="s">
        <v>129</v>
      </c>
      <c r="G72" s="6">
        <v>30</v>
      </c>
      <c r="H72" s="14">
        <v>0.45</v>
      </c>
      <c r="I72" s="15">
        <v>13.5</v>
      </c>
      <c r="J72" s="22"/>
      <c r="O72" s="22"/>
      <c r="P72" s="16"/>
      <c r="R72" s="16"/>
      <c r="S72" s="16">
        <v>13.5</v>
      </c>
    </row>
    <row r="73" spans="1:19" ht="18" x14ac:dyDescent="0.15">
      <c r="A73" s="6">
        <v>71</v>
      </c>
      <c r="B73" s="13">
        <v>43330</v>
      </c>
      <c r="C73" s="13">
        <v>43330</v>
      </c>
      <c r="D73" s="6" t="s">
        <v>35</v>
      </c>
      <c r="E73" s="6" t="s">
        <v>132</v>
      </c>
      <c r="F73" s="6" t="s">
        <v>129</v>
      </c>
      <c r="G73" s="6">
        <v>23</v>
      </c>
      <c r="H73" s="14">
        <v>0.45</v>
      </c>
      <c r="I73" s="15">
        <v>10.35</v>
      </c>
      <c r="J73" s="22"/>
      <c r="O73" s="22"/>
      <c r="R73" s="16"/>
      <c r="S73" s="16">
        <v>10.35</v>
      </c>
    </row>
    <row r="74" spans="1:19" ht="27" x14ac:dyDescent="0.15">
      <c r="A74" s="6">
        <v>72</v>
      </c>
      <c r="B74" s="13">
        <v>43347</v>
      </c>
      <c r="C74" s="13">
        <v>43347</v>
      </c>
      <c r="D74" s="6" t="s">
        <v>32</v>
      </c>
      <c r="E74" s="6" t="s">
        <v>75</v>
      </c>
      <c r="F74" s="6" t="s">
        <v>142</v>
      </c>
      <c r="G74" s="6">
        <v>180</v>
      </c>
      <c r="H74" s="14">
        <v>0.15</v>
      </c>
      <c r="I74" s="15">
        <v>27</v>
      </c>
      <c r="J74" s="22"/>
      <c r="O74" s="22"/>
      <c r="P74" s="25" t="s">
        <v>169</v>
      </c>
      <c r="Q74" s="6" t="s">
        <v>166</v>
      </c>
      <c r="R74" s="16"/>
      <c r="S74" s="16">
        <v>33.5</v>
      </c>
    </row>
    <row r="75" spans="1:19" ht="18" x14ac:dyDescent="0.15">
      <c r="A75" s="6">
        <v>73</v>
      </c>
      <c r="B75" s="13">
        <v>43349</v>
      </c>
      <c r="C75" s="13">
        <v>43349</v>
      </c>
      <c r="D75" s="6" t="s">
        <v>32</v>
      </c>
      <c r="E75" s="6" t="s">
        <v>143</v>
      </c>
      <c r="F75" s="6" t="s">
        <v>95</v>
      </c>
      <c r="G75" s="6">
        <v>34</v>
      </c>
      <c r="H75" s="14">
        <v>0.15</v>
      </c>
      <c r="I75" s="15">
        <v>5.0999999999999996</v>
      </c>
      <c r="J75" s="22"/>
      <c r="O75" s="22"/>
      <c r="R75" s="16"/>
      <c r="S75" s="16">
        <v>5.0999999999999996</v>
      </c>
    </row>
    <row r="76" spans="1:19" x14ac:dyDescent="0.15">
      <c r="A76" s="6">
        <v>74</v>
      </c>
      <c r="B76" s="13">
        <v>43357</v>
      </c>
      <c r="C76" s="13">
        <v>43357</v>
      </c>
      <c r="D76" s="6" t="s">
        <v>39</v>
      </c>
      <c r="E76" s="6" t="s">
        <v>145</v>
      </c>
      <c r="F76" s="6" t="s">
        <v>146</v>
      </c>
      <c r="G76" s="6">
        <v>98</v>
      </c>
      <c r="H76" s="14">
        <v>0.45</v>
      </c>
      <c r="I76" s="15">
        <v>44.1</v>
      </c>
      <c r="J76" s="22"/>
      <c r="O76" s="22"/>
      <c r="R76" s="16"/>
      <c r="S76" s="16"/>
    </row>
    <row r="77" spans="1:19" ht="18" x14ac:dyDescent="0.15">
      <c r="A77" s="6">
        <v>75</v>
      </c>
      <c r="B77" s="13">
        <v>43384</v>
      </c>
      <c r="C77" s="13">
        <v>43384</v>
      </c>
      <c r="D77" s="6" t="s">
        <v>39</v>
      </c>
      <c r="E77" s="6" t="s">
        <v>147</v>
      </c>
      <c r="F77" s="6" t="s">
        <v>138</v>
      </c>
      <c r="G77" s="6">
        <v>38</v>
      </c>
      <c r="H77" s="14">
        <v>0.45</v>
      </c>
      <c r="I77" s="15">
        <v>17.100000000000001</v>
      </c>
      <c r="J77" s="22"/>
      <c r="O77" s="22"/>
      <c r="R77" s="16"/>
      <c r="S77" s="16">
        <v>17.100000000000001</v>
      </c>
    </row>
    <row r="78" spans="1:19" ht="18" x14ac:dyDescent="0.15">
      <c r="A78" s="6">
        <v>76</v>
      </c>
      <c r="B78" s="13">
        <v>43384</v>
      </c>
      <c r="C78" s="13">
        <v>43384</v>
      </c>
      <c r="D78" s="6" t="s">
        <v>54</v>
      </c>
      <c r="E78" s="6" t="s">
        <v>135</v>
      </c>
      <c r="F78" s="6" t="s">
        <v>139</v>
      </c>
      <c r="G78" s="6">
        <v>34</v>
      </c>
      <c r="H78" s="14">
        <v>0.45</v>
      </c>
      <c r="I78" s="15">
        <v>15.3</v>
      </c>
      <c r="J78" s="22"/>
      <c r="O78" s="22"/>
      <c r="S78" s="6">
        <v>15.3</v>
      </c>
    </row>
    <row r="79" spans="1:19" ht="18" x14ac:dyDescent="0.15">
      <c r="A79" s="6">
        <v>77</v>
      </c>
      <c r="B79" s="13">
        <v>43384</v>
      </c>
      <c r="C79" s="13" t="s">
        <v>140</v>
      </c>
      <c r="D79" s="6" t="s">
        <v>135</v>
      </c>
      <c r="E79" s="6" t="s">
        <v>39</v>
      </c>
      <c r="F79" s="6" t="s">
        <v>141</v>
      </c>
      <c r="G79" s="6">
        <v>45</v>
      </c>
      <c r="H79" s="14">
        <v>0.45</v>
      </c>
      <c r="I79" s="15">
        <v>20.25</v>
      </c>
      <c r="J79" s="22"/>
      <c r="O79" s="22"/>
      <c r="S79" s="6">
        <v>20.25</v>
      </c>
    </row>
    <row r="80" spans="1:19" ht="27" x14ac:dyDescent="0.15">
      <c r="A80" s="6">
        <v>78</v>
      </c>
      <c r="B80" s="13">
        <v>43390</v>
      </c>
      <c r="C80" s="13">
        <v>43391</v>
      </c>
      <c r="D80" s="6" t="s">
        <v>32</v>
      </c>
      <c r="E80" s="6" t="s">
        <v>47</v>
      </c>
      <c r="F80" s="6" t="s">
        <v>144</v>
      </c>
      <c r="G80" s="6">
        <v>569</v>
      </c>
      <c r="H80" s="14">
        <v>0.15</v>
      </c>
      <c r="I80" s="15">
        <v>85.35</v>
      </c>
      <c r="O80" s="15">
        <v>41</v>
      </c>
      <c r="P80" s="6" t="s">
        <v>148</v>
      </c>
      <c r="R80" s="16"/>
      <c r="S80" s="16">
        <v>131.94999999999999</v>
      </c>
    </row>
    <row r="81" spans="1:19" ht="27" x14ac:dyDescent="0.15">
      <c r="B81" s="13">
        <v>43410</v>
      </c>
      <c r="C81" s="13">
        <v>43410</v>
      </c>
      <c r="D81" s="6" t="s">
        <v>39</v>
      </c>
      <c r="E81" s="6" t="s">
        <v>174</v>
      </c>
      <c r="F81" s="6" t="s">
        <v>92</v>
      </c>
      <c r="G81" s="6">
        <v>2</v>
      </c>
      <c r="H81" s="14">
        <v>0.45</v>
      </c>
      <c r="I81" s="15">
        <v>0.9</v>
      </c>
      <c r="O81" s="15"/>
      <c r="R81" s="16"/>
      <c r="S81" s="16">
        <v>0.9</v>
      </c>
    </row>
    <row r="82" spans="1:19" ht="18" x14ac:dyDescent="0.15">
      <c r="B82" s="13">
        <v>43410</v>
      </c>
      <c r="C82" s="13">
        <v>43410</v>
      </c>
      <c r="D82" s="6" t="s">
        <v>174</v>
      </c>
      <c r="E82" s="6" t="s">
        <v>130</v>
      </c>
      <c r="F82" s="6" t="s">
        <v>175</v>
      </c>
      <c r="G82" s="6">
        <v>17</v>
      </c>
      <c r="H82" s="14">
        <v>0.45</v>
      </c>
      <c r="I82" s="15">
        <v>7.65</v>
      </c>
      <c r="O82" s="15"/>
      <c r="R82" s="16"/>
      <c r="S82" s="16">
        <v>7.65</v>
      </c>
    </row>
    <row r="83" spans="1:19" ht="18" x14ac:dyDescent="0.15">
      <c r="B83" s="13">
        <v>43410</v>
      </c>
      <c r="C83" s="13">
        <v>43410</v>
      </c>
      <c r="D83" s="6" t="s">
        <v>130</v>
      </c>
      <c r="E83" s="6" t="s">
        <v>39</v>
      </c>
      <c r="F83" s="6" t="s">
        <v>175</v>
      </c>
      <c r="G83" s="6">
        <v>16</v>
      </c>
      <c r="H83" s="14">
        <v>0.45</v>
      </c>
      <c r="I83" s="15">
        <v>7.2</v>
      </c>
      <c r="O83" s="15"/>
      <c r="R83" s="16"/>
      <c r="S83" s="16">
        <v>7.2</v>
      </c>
    </row>
    <row r="84" spans="1:19" ht="27" x14ac:dyDescent="0.15">
      <c r="A84" s="6">
        <v>79</v>
      </c>
      <c r="B84" s="13">
        <v>43412</v>
      </c>
      <c r="C84" s="13">
        <v>43412</v>
      </c>
      <c r="D84" s="6" t="s">
        <v>32</v>
      </c>
      <c r="E84" s="6" t="s">
        <v>152</v>
      </c>
      <c r="F84" s="6" t="s">
        <v>153</v>
      </c>
      <c r="G84" s="6">
        <v>162</v>
      </c>
      <c r="H84" s="14">
        <v>0.15</v>
      </c>
      <c r="I84" s="15">
        <v>24.3</v>
      </c>
      <c r="O84" s="15"/>
      <c r="R84" s="16"/>
      <c r="S84" s="16">
        <v>24.3</v>
      </c>
    </row>
    <row r="85" spans="1:19" x14ac:dyDescent="0.15">
      <c r="A85" s="6">
        <v>80</v>
      </c>
      <c r="B85" s="13">
        <v>43413</v>
      </c>
      <c r="C85" s="13">
        <v>43413</v>
      </c>
      <c r="D85" s="6" t="s">
        <v>39</v>
      </c>
      <c r="E85" s="6" t="s">
        <v>33</v>
      </c>
      <c r="F85" s="6" t="s">
        <v>154</v>
      </c>
      <c r="G85" s="6">
        <v>48</v>
      </c>
      <c r="H85" s="14">
        <v>0.15</v>
      </c>
      <c r="I85" s="15">
        <v>7.2</v>
      </c>
      <c r="O85" s="15"/>
      <c r="R85" s="16"/>
      <c r="S85" s="16">
        <v>7.2</v>
      </c>
    </row>
    <row r="86" spans="1:19" ht="45" x14ac:dyDescent="0.15">
      <c r="A86" s="6">
        <v>81</v>
      </c>
      <c r="B86" s="13">
        <v>43417</v>
      </c>
      <c r="C86" s="13">
        <v>43417</v>
      </c>
      <c r="D86" s="6" t="s">
        <v>32</v>
      </c>
      <c r="E86" s="6" t="s">
        <v>156</v>
      </c>
      <c r="F86" s="6" t="s">
        <v>155</v>
      </c>
      <c r="G86" s="6">
        <v>168</v>
      </c>
      <c r="H86" s="14">
        <v>0.15</v>
      </c>
      <c r="I86" s="15">
        <v>25.2</v>
      </c>
      <c r="O86" s="15"/>
      <c r="R86" s="16"/>
      <c r="S86" s="16">
        <v>25.2</v>
      </c>
    </row>
    <row r="87" spans="1:19" ht="18" x14ac:dyDescent="0.15">
      <c r="A87" s="6">
        <v>82</v>
      </c>
      <c r="B87" s="13">
        <v>43420</v>
      </c>
      <c r="C87" s="13">
        <v>43420</v>
      </c>
      <c r="D87" s="6" t="s">
        <v>32</v>
      </c>
      <c r="E87" s="6" t="s">
        <v>61</v>
      </c>
      <c r="F87" s="6" t="s">
        <v>157</v>
      </c>
      <c r="G87" s="6">
        <v>3</v>
      </c>
      <c r="H87" s="14">
        <v>0.15</v>
      </c>
      <c r="I87" s="15">
        <v>0.45</v>
      </c>
      <c r="O87" s="15"/>
      <c r="R87" s="16"/>
      <c r="S87" s="16">
        <v>0.45</v>
      </c>
    </row>
    <row r="88" spans="1:19" ht="36" x14ac:dyDescent="0.15">
      <c r="A88" s="6">
        <v>83</v>
      </c>
      <c r="B88" s="13">
        <v>43423</v>
      </c>
      <c r="C88" s="13">
        <v>43423</v>
      </c>
      <c r="D88" s="6" t="s">
        <v>32</v>
      </c>
      <c r="E88" s="6" t="s">
        <v>97</v>
      </c>
      <c r="F88" s="6" t="s">
        <v>159</v>
      </c>
      <c r="G88" s="6">
        <v>93</v>
      </c>
      <c r="H88" s="14">
        <v>0.15</v>
      </c>
      <c r="I88" s="15">
        <v>13.95</v>
      </c>
      <c r="O88" s="15"/>
      <c r="R88" s="16"/>
      <c r="S88" s="16">
        <v>13.95</v>
      </c>
    </row>
    <row r="89" spans="1:19" ht="27" x14ac:dyDescent="0.15">
      <c r="A89" s="6">
        <v>84</v>
      </c>
      <c r="B89" s="13">
        <v>43427</v>
      </c>
      <c r="C89" s="13">
        <v>43427</v>
      </c>
      <c r="D89" s="6" t="s">
        <v>32</v>
      </c>
      <c r="E89" s="6" t="s">
        <v>158</v>
      </c>
      <c r="F89" s="6" t="s">
        <v>160</v>
      </c>
      <c r="G89" s="6">
        <v>180</v>
      </c>
      <c r="H89" s="14">
        <v>0.15</v>
      </c>
      <c r="I89" s="15">
        <v>27</v>
      </c>
      <c r="O89" s="15"/>
      <c r="R89" s="16"/>
      <c r="S89" s="16">
        <v>27</v>
      </c>
    </row>
    <row r="90" spans="1:19" ht="45" x14ac:dyDescent="0.15">
      <c r="A90" s="6">
        <v>85</v>
      </c>
      <c r="B90" s="13">
        <v>43426</v>
      </c>
      <c r="C90" s="13">
        <v>43427</v>
      </c>
      <c r="D90" s="6" t="s">
        <v>39</v>
      </c>
      <c r="E90" s="6" t="s">
        <v>47</v>
      </c>
      <c r="F90" s="6" t="s">
        <v>149</v>
      </c>
      <c r="O90" s="15">
        <v>117</v>
      </c>
      <c r="P90" s="25" t="s">
        <v>161</v>
      </c>
      <c r="Q90" s="6" t="s">
        <v>166</v>
      </c>
      <c r="S90" s="6">
        <v>162.44</v>
      </c>
    </row>
    <row r="91" spans="1:19" ht="27" x14ac:dyDescent="0.15">
      <c r="A91" s="6">
        <v>86</v>
      </c>
      <c r="B91" s="13">
        <v>43438</v>
      </c>
      <c r="C91" s="13">
        <v>43439</v>
      </c>
      <c r="D91" s="6" t="s">
        <v>39</v>
      </c>
      <c r="E91" s="6" t="s">
        <v>47</v>
      </c>
      <c r="F91" s="6" t="s">
        <v>151</v>
      </c>
      <c r="G91" s="6">
        <v>426</v>
      </c>
      <c r="H91" s="14">
        <v>0.15</v>
      </c>
      <c r="I91" s="15">
        <f>G91*H91</f>
        <v>63.9</v>
      </c>
      <c r="O91" s="15">
        <v>192.48</v>
      </c>
      <c r="P91" s="6" t="s">
        <v>150</v>
      </c>
      <c r="Q91" s="6" t="s">
        <v>170</v>
      </c>
      <c r="R91" s="16"/>
      <c r="S91" s="16">
        <v>271.77999999999997</v>
      </c>
    </row>
    <row r="92" spans="1:19" ht="18" x14ac:dyDescent="0.15">
      <c r="A92" s="6">
        <v>87</v>
      </c>
      <c r="B92" s="13">
        <v>43447</v>
      </c>
      <c r="C92" s="13">
        <v>43447</v>
      </c>
      <c r="D92" s="6" t="s">
        <v>32</v>
      </c>
      <c r="E92" s="6" t="s">
        <v>35</v>
      </c>
      <c r="F92" s="6" t="s">
        <v>95</v>
      </c>
      <c r="G92" s="6">
        <v>66</v>
      </c>
      <c r="H92" s="14">
        <v>0.15</v>
      </c>
      <c r="I92" s="15">
        <f>G92*H92</f>
        <v>9.9</v>
      </c>
      <c r="J92" s="15"/>
      <c r="O92" s="15"/>
      <c r="P92" s="16"/>
      <c r="S92" s="6">
        <v>9.9</v>
      </c>
    </row>
    <row r="93" spans="1:19" x14ac:dyDescent="0.15">
      <c r="B93" s="13"/>
      <c r="C93" s="13"/>
      <c r="I93" s="15">
        <f t="shared" ref="I93:I113" si="0">G93*H93</f>
        <v>0</v>
      </c>
      <c r="J93" s="15"/>
      <c r="O93" s="15"/>
      <c r="P93" s="16"/>
    </row>
    <row r="94" spans="1:19" x14ac:dyDescent="0.15">
      <c r="B94" s="13"/>
      <c r="C94" s="13"/>
      <c r="I94" s="15">
        <f t="shared" si="0"/>
        <v>0</v>
      </c>
      <c r="J94" s="15"/>
      <c r="O94" s="15"/>
      <c r="P94" s="16"/>
      <c r="R94" s="15"/>
      <c r="S94" s="15"/>
    </row>
    <row r="95" spans="1:19" x14ac:dyDescent="0.15">
      <c r="B95" s="13"/>
      <c r="C95" s="13"/>
      <c r="I95" s="15">
        <f t="shared" si="0"/>
        <v>0</v>
      </c>
      <c r="J95" s="15"/>
      <c r="O95" s="15"/>
      <c r="P95" s="16"/>
      <c r="R95" s="15"/>
      <c r="S95" s="15"/>
    </row>
    <row r="96" spans="1:19" x14ac:dyDescent="0.15">
      <c r="B96" s="13"/>
      <c r="C96" s="13"/>
      <c r="I96" s="15">
        <f t="shared" si="0"/>
        <v>0</v>
      </c>
      <c r="J96" s="15"/>
      <c r="O96" s="15"/>
      <c r="R96" s="16"/>
      <c r="S96" s="16"/>
    </row>
    <row r="97" spans="2:21" x14ac:dyDescent="0.15">
      <c r="B97" s="13"/>
      <c r="C97" s="13"/>
      <c r="I97" s="15">
        <f t="shared" si="0"/>
        <v>0</v>
      </c>
      <c r="J97" s="15"/>
      <c r="O97" s="15"/>
    </row>
    <row r="98" spans="2:21" x14ac:dyDescent="0.15">
      <c r="B98" s="13"/>
      <c r="C98" s="13"/>
      <c r="I98" s="15">
        <f t="shared" si="0"/>
        <v>0</v>
      </c>
      <c r="J98" s="15"/>
      <c r="O98" s="15"/>
    </row>
    <row r="99" spans="2:21" x14ac:dyDescent="0.15">
      <c r="B99" s="13"/>
      <c r="C99" s="13"/>
      <c r="I99" s="15">
        <f t="shared" si="0"/>
        <v>0</v>
      </c>
      <c r="J99" s="15"/>
      <c r="O99" s="15"/>
      <c r="R99" s="16"/>
      <c r="S99" s="16"/>
    </row>
    <row r="100" spans="2:21" x14ac:dyDescent="0.15">
      <c r="B100" s="13"/>
      <c r="C100" s="13"/>
      <c r="I100" s="15">
        <f t="shared" si="0"/>
        <v>0</v>
      </c>
      <c r="J100" s="15"/>
      <c r="O100" s="15"/>
      <c r="R100" s="16"/>
      <c r="S100" s="16"/>
    </row>
    <row r="101" spans="2:21" x14ac:dyDescent="0.15">
      <c r="B101" s="13"/>
      <c r="C101" s="13"/>
      <c r="I101" s="15">
        <f t="shared" si="0"/>
        <v>0</v>
      </c>
      <c r="J101" s="15"/>
      <c r="O101" s="15"/>
      <c r="R101" s="16"/>
      <c r="S101" s="16"/>
    </row>
    <row r="102" spans="2:21" x14ac:dyDescent="0.15">
      <c r="B102" s="13"/>
      <c r="C102" s="13"/>
      <c r="I102" s="15">
        <f t="shared" si="0"/>
        <v>0</v>
      </c>
      <c r="J102" s="15"/>
      <c r="O102" s="15"/>
      <c r="P102" s="16"/>
      <c r="U102" s="19"/>
    </row>
    <row r="103" spans="2:21" x14ac:dyDescent="0.15">
      <c r="B103" s="13"/>
      <c r="C103" s="13"/>
      <c r="I103" s="15">
        <f t="shared" si="0"/>
        <v>0</v>
      </c>
      <c r="J103" s="15"/>
      <c r="O103" s="15"/>
    </row>
    <row r="104" spans="2:21" x14ac:dyDescent="0.15">
      <c r="B104" s="13"/>
      <c r="C104" s="13"/>
      <c r="I104" s="15">
        <f t="shared" si="0"/>
        <v>0</v>
      </c>
      <c r="J104" s="15"/>
      <c r="O104" s="15"/>
      <c r="R104" s="16"/>
      <c r="S104" s="16"/>
    </row>
    <row r="105" spans="2:21" x14ac:dyDescent="0.15">
      <c r="B105" s="13"/>
      <c r="C105" s="13"/>
      <c r="I105" s="15">
        <f t="shared" si="0"/>
        <v>0</v>
      </c>
      <c r="J105" s="15"/>
      <c r="O105" s="15"/>
    </row>
    <row r="106" spans="2:21" x14ac:dyDescent="0.15">
      <c r="B106" s="13"/>
      <c r="C106" s="13"/>
      <c r="I106" s="15">
        <f t="shared" si="0"/>
        <v>0</v>
      </c>
      <c r="J106" s="15"/>
      <c r="O106" s="15"/>
      <c r="P106" s="16"/>
      <c r="U106" s="19"/>
    </row>
    <row r="107" spans="2:21" x14ac:dyDescent="0.15">
      <c r="B107" s="13"/>
      <c r="C107" s="13"/>
      <c r="I107" s="15">
        <f t="shared" si="0"/>
        <v>0</v>
      </c>
      <c r="J107" s="15"/>
      <c r="O107" s="15"/>
    </row>
    <row r="108" spans="2:21" x14ac:dyDescent="0.15">
      <c r="B108" s="13"/>
      <c r="C108" s="13"/>
      <c r="I108" s="15">
        <f t="shared" si="0"/>
        <v>0</v>
      </c>
      <c r="J108" s="15"/>
      <c r="O108" s="15"/>
      <c r="R108" s="16"/>
      <c r="S108" s="16"/>
    </row>
    <row r="109" spans="2:21" x14ac:dyDescent="0.15">
      <c r="B109" s="13"/>
      <c r="C109" s="13"/>
      <c r="I109" s="15">
        <f t="shared" si="0"/>
        <v>0</v>
      </c>
    </row>
    <row r="110" spans="2:21" x14ac:dyDescent="0.15">
      <c r="B110" s="13"/>
      <c r="C110" s="13"/>
      <c r="I110" s="15">
        <f t="shared" si="0"/>
        <v>0</v>
      </c>
    </row>
    <row r="111" spans="2:21" x14ac:dyDescent="0.15">
      <c r="B111" s="13"/>
      <c r="C111" s="13"/>
      <c r="I111" s="15">
        <f t="shared" si="0"/>
        <v>0</v>
      </c>
      <c r="R111" s="16"/>
      <c r="S111" s="16"/>
    </row>
    <row r="112" spans="2:21" x14ac:dyDescent="0.15">
      <c r="B112" s="13"/>
      <c r="C112" s="13"/>
      <c r="I112" s="15">
        <f t="shared" si="0"/>
        <v>0</v>
      </c>
    </row>
    <row r="113" spans="2:21" x14ac:dyDescent="0.15">
      <c r="B113" s="13"/>
      <c r="C113" s="13"/>
      <c r="I113" s="15">
        <f t="shared" si="0"/>
        <v>0</v>
      </c>
      <c r="R113" s="16"/>
      <c r="S113" s="16"/>
    </row>
    <row r="114" spans="2:21" x14ac:dyDescent="0.15">
      <c r="B114" s="13"/>
      <c r="C114" s="13"/>
      <c r="I114" s="16"/>
      <c r="R114" s="16"/>
      <c r="S114" s="16"/>
    </row>
    <row r="115" spans="2:21" x14ac:dyDescent="0.15">
      <c r="B115" s="13"/>
      <c r="C115" s="13"/>
      <c r="P115" s="16"/>
    </row>
    <row r="116" spans="2:21" ht="60.75" customHeight="1" x14ac:dyDescent="0.15">
      <c r="B116" s="13"/>
      <c r="C116" s="13"/>
      <c r="O116" s="16"/>
      <c r="P116" s="15"/>
    </row>
    <row r="117" spans="2:21" x14ac:dyDescent="0.15">
      <c r="B117" s="13"/>
      <c r="C117" s="13"/>
    </row>
    <row r="118" spans="2:21" x14ac:dyDescent="0.15">
      <c r="B118" s="13"/>
      <c r="C118" s="13"/>
      <c r="I118" s="16"/>
      <c r="R118" s="16"/>
      <c r="S118" s="16"/>
    </row>
    <row r="119" spans="2:21" x14ac:dyDescent="0.15">
      <c r="B119" s="13"/>
      <c r="C119" s="13"/>
    </row>
    <row r="120" spans="2:21" x14ac:dyDescent="0.15">
      <c r="B120" s="13"/>
      <c r="C120" s="13"/>
      <c r="O120" s="23"/>
      <c r="P120" s="19"/>
      <c r="Q120" s="19"/>
      <c r="R120" s="23"/>
      <c r="S120" s="23"/>
      <c r="U120" s="19"/>
    </row>
    <row r="121" spans="2:21" x14ac:dyDescent="0.15">
      <c r="B121" s="13"/>
      <c r="C121" s="13"/>
      <c r="O121" s="17"/>
      <c r="P121" s="16"/>
    </row>
    <row r="122" spans="2:21" x14ac:dyDescent="0.15">
      <c r="B122" s="13"/>
      <c r="C122" s="13"/>
      <c r="O122" s="17"/>
    </row>
    <row r="123" spans="2:21" x14ac:dyDescent="0.15">
      <c r="B123" s="13"/>
      <c r="C123" s="13"/>
      <c r="I123" s="16"/>
      <c r="O123" s="17"/>
      <c r="R123" s="16"/>
      <c r="S123" s="16"/>
    </row>
    <row r="124" spans="2:21" x14ac:dyDescent="0.15">
      <c r="B124" s="13"/>
      <c r="C124" s="13"/>
      <c r="J124" s="16"/>
      <c r="O124" s="17"/>
      <c r="P124" s="16"/>
    </row>
    <row r="125" spans="2:21" x14ac:dyDescent="0.15">
      <c r="B125" s="13"/>
      <c r="C125" s="13"/>
      <c r="O125" s="17"/>
    </row>
    <row r="126" spans="2:21" x14ac:dyDescent="0.15">
      <c r="B126" s="13"/>
      <c r="C126" s="13"/>
      <c r="I126" s="16"/>
      <c r="O126" s="17"/>
      <c r="R126" s="16"/>
      <c r="S126" s="16"/>
    </row>
    <row r="127" spans="2:21" x14ac:dyDescent="0.15">
      <c r="B127" s="13"/>
      <c r="C127" s="13"/>
      <c r="I127" s="16"/>
      <c r="O127" s="17"/>
      <c r="R127" s="16"/>
      <c r="S127" s="16"/>
    </row>
    <row r="128" spans="2:21" x14ac:dyDescent="0.15">
      <c r="B128" s="13"/>
      <c r="C128" s="13"/>
      <c r="O128" s="17"/>
    </row>
    <row r="129" spans="2:21" ht="67.5" customHeight="1" x14ac:dyDescent="0.15">
      <c r="B129" s="13"/>
      <c r="C129" s="13"/>
      <c r="O129" s="23"/>
      <c r="U129" s="16"/>
    </row>
    <row r="130" spans="2:21" x14ac:dyDescent="0.15">
      <c r="B130" s="13"/>
      <c r="C130" s="13"/>
      <c r="I130" s="16"/>
      <c r="N130" s="16"/>
      <c r="O130" s="23"/>
      <c r="P130" s="15"/>
      <c r="R130" s="16"/>
      <c r="S130" s="16"/>
    </row>
    <row r="131" spans="2:21" x14ac:dyDescent="0.15">
      <c r="B131" s="13"/>
      <c r="C131" s="13"/>
      <c r="O131" s="17"/>
    </row>
    <row r="132" spans="2:21" x14ac:dyDescent="0.15">
      <c r="B132" s="13"/>
      <c r="C132" s="13"/>
      <c r="O132" s="17"/>
    </row>
    <row r="133" spans="2:21" x14ac:dyDescent="0.15">
      <c r="B133" s="13"/>
      <c r="C133" s="13"/>
      <c r="I133" s="16"/>
      <c r="O133" s="17"/>
    </row>
    <row r="134" spans="2:21" x14ac:dyDescent="0.15">
      <c r="B134" s="13"/>
      <c r="C134" s="13"/>
      <c r="O134" s="17"/>
    </row>
    <row r="135" spans="2:21" x14ac:dyDescent="0.15">
      <c r="B135" s="13"/>
      <c r="C135" s="13"/>
      <c r="O135" s="17"/>
      <c r="P135" s="16"/>
    </row>
    <row r="136" spans="2:21" x14ac:dyDescent="0.15">
      <c r="B136" s="13"/>
      <c r="C136" s="13"/>
      <c r="O136" s="17"/>
      <c r="P136" s="16"/>
    </row>
    <row r="137" spans="2:21" x14ac:dyDescent="0.15">
      <c r="B137" s="13"/>
      <c r="C137" s="13"/>
      <c r="I137" s="16"/>
      <c r="O137" s="17"/>
    </row>
    <row r="138" spans="2:21" x14ac:dyDescent="0.15">
      <c r="B138" s="13"/>
      <c r="C138" s="13"/>
      <c r="I138" s="16"/>
      <c r="O138" s="17"/>
    </row>
    <row r="139" spans="2:21" x14ac:dyDescent="0.15">
      <c r="B139" s="13"/>
      <c r="C139" s="13"/>
      <c r="I139" s="16"/>
      <c r="O139" s="17"/>
    </row>
    <row r="140" spans="2:21" x14ac:dyDescent="0.15">
      <c r="B140" s="13"/>
      <c r="C140" s="13"/>
      <c r="I140" s="16"/>
      <c r="O140" s="17"/>
    </row>
    <row r="141" spans="2:21" x14ac:dyDescent="0.15">
      <c r="B141" s="13"/>
      <c r="C141" s="13"/>
      <c r="I141" s="16"/>
      <c r="O141" s="17"/>
    </row>
    <row r="142" spans="2:21" x14ac:dyDescent="0.15">
      <c r="B142" s="13"/>
      <c r="C142" s="13"/>
      <c r="I142" s="16"/>
      <c r="O142" s="17"/>
    </row>
    <row r="143" spans="2:21" x14ac:dyDescent="0.15">
      <c r="B143" s="13"/>
      <c r="C143" s="13"/>
      <c r="I143" s="16"/>
      <c r="O143" s="17"/>
    </row>
    <row r="144" spans="2:21" x14ac:dyDescent="0.15">
      <c r="B144" s="13"/>
      <c r="C144" s="13"/>
      <c r="I144" s="16"/>
      <c r="O144" s="17"/>
    </row>
    <row r="145" spans="1:19" x14ac:dyDescent="0.15">
      <c r="B145" s="13"/>
      <c r="C145" s="13"/>
      <c r="I145" s="16"/>
      <c r="O145" s="17"/>
    </row>
    <row r="146" spans="1:19" x14ac:dyDescent="0.15">
      <c r="B146" s="13"/>
      <c r="C146" s="13"/>
      <c r="O146" s="17"/>
    </row>
    <row r="147" spans="1:19" x14ac:dyDescent="0.15">
      <c r="B147" s="13"/>
      <c r="C147" s="13"/>
      <c r="O147" s="17"/>
    </row>
    <row r="148" spans="1:19" x14ac:dyDescent="0.15">
      <c r="B148" s="13"/>
      <c r="C148" s="13"/>
    </row>
    <row r="149" spans="1:19" x14ac:dyDescent="0.15">
      <c r="A149" s="6" t="s">
        <v>30</v>
      </c>
      <c r="G149" s="6">
        <f>SUM(G4:G148)</f>
        <v>8521</v>
      </c>
      <c r="I149" s="15">
        <f>SUM(I4:I148)</f>
        <v>1714.8100000000002</v>
      </c>
      <c r="J149" s="6">
        <f>SUM(J4:J148)</f>
        <v>9.8000000000000007</v>
      </c>
      <c r="O149" s="6">
        <f>SUM(O4:O148)</f>
        <v>810.48</v>
      </c>
      <c r="P149" s="16">
        <f>SUM(P4:P148)</f>
        <v>103.55</v>
      </c>
      <c r="R149" s="16">
        <f>SUM(R4:R148)</f>
        <v>429.05000000000007</v>
      </c>
      <c r="S149" s="16">
        <f>SUM(S4:S148)</f>
        <v>2818.4100000000003</v>
      </c>
    </row>
  </sheetData>
  <mergeCells count="4">
    <mergeCell ref="D1:E1"/>
    <mergeCell ref="K1:O2"/>
    <mergeCell ref="P1:T2"/>
    <mergeCell ref="D2:E2"/>
  </mergeCells>
  <pageMargins left="0.23622047244094491" right="0.23622047244094491" top="0.74803149606299213" bottom="0.74803149606299213" header="0.31496062992125984" footer="0.31496062992125984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zoomScaleNormal="100" workbookViewId="0">
      <selection sqref="A1:XFD1048576"/>
    </sheetView>
  </sheetViews>
  <sheetFormatPr defaultColWidth="8.85546875" defaultRowHeight="15" x14ac:dyDescent="0.25"/>
  <cols>
    <col min="1" max="1" width="8.85546875" style="33"/>
    <col min="2" max="3" width="10.7109375" style="33" bestFit="1" customWidth="1"/>
    <col min="4" max="4" width="11.5703125" style="33" customWidth="1"/>
    <col min="5" max="5" width="10.85546875" style="40" customWidth="1"/>
    <col min="6" max="6" width="13.28515625" style="33" customWidth="1"/>
    <col min="7" max="9" width="8.85546875" style="33"/>
    <col min="10" max="10" width="8.5703125" style="33" bestFit="1" customWidth="1"/>
    <col min="11" max="11" width="6" style="33" customWidth="1"/>
    <col min="12" max="12" width="7.140625" style="33" customWidth="1"/>
    <col min="13" max="13" width="8.85546875" style="33"/>
    <col min="14" max="14" width="7.140625" style="33" customWidth="1"/>
    <col min="15" max="15" width="9" style="37" bestFit="1" customWidth="1"/>
    <col min="16" max="16" width="8" style="37" bestFit="1" customWidth="1"/>
    <col min="17" max="17" width="12.140625" style="35" customWidth="1"/>
    <col min="18" max="18" width="9" style="36" bestFit="1" customWidth="1"/>
    <col min="19" max="19" width="10.42578125" style="35" customWidth="1"/>
    <col min="20" max="20" width="8.85546875" style="36"/>
    <col min="21" max="21" width="8.85546875" style="41"/>
    <col min="22" max="22" width="34.140625" style="33" bestFit="1" customWidth="1"/>
    <col min="23" max="16384" width="8.85546875" style="33"/>
  </cols>
  <sheetData>
    <row r="1" spans="1:23" ht="37.5" customHeight="1" x14ac:dyDescent="0.25">
      <c r="A1" s="1" t="s">
        <v>0</v>
      </c>
      <c r="B1" s="1"/>
      <c r="C1" s="1"/>
      <c r="D1" s="29" t="s">
        <v>1</v>
      </c>
      <c r="E1" s="29"/>
      <c r="F1" s="2"/>
      <c r="G1" s="3" t="s">
        <v>2</v>
      </c>
      <c r="H1" s="4" t="s">
        <v>171</v>
      </c>
      <c r="I1" s="5"/>
      <c r="J1" s="5"/>
      <c r="K1" s="30" t="s">
        <v>4</v>
      </c>
      <c r="L1" s="30"/>
      <c r="M1" s="30"/>
      <c r="N1" s="30"/>
      <c r="O1" s="30"/>
      <c r="P1" s="32" t="s">
        <v>5</v>
      </c>
      <c r="Q1" s="32"/>
      <c r="R1" s="32"/>
      <c r="S1" s="32"/>
      <c r="T1" s="32"/>
      <c r="U1" s="32"/>
      <c r="V1" s="6"/>
      <c r="W1" s="6" t="s">
        <v>6</v>
      </c>
    </row>
    <row r="2" spans="1:23" ht="19.5" x14ac:dyDescent="0.25">
      <c r="A2" s="1" t="s">
        <v>7</v>
      </c>
      <c r="B2" s="1"/>
      <c r="C2" s="7"/>
      <c r="D2" s="29" t="s">
        <v>8</v>
      </c>
      <c r="E2" s="29"/>
      <c r="F2" s="2"/>
      <c r="G2" s="3" t="s">
        <v>9</v>
      </c>
      <c r="H2" s="4"/>
      <c r="I2" s="5"/>
      <c r="J2" s="5"/>
      <c r="K2" s="30"/>
      <c r="L2" s="30"/>
      <c r="M2" s="30"/>
      <c r="N2" s="30"/>
      <c r="O2" s="30"/>
      <c r="P2" s="32"/>
      <c r="Q2" s="32"/>
      <c r="R2" s="32"/>
      <c r="S2" s="32"/>
      <c r="T2" s="32"/>
      <c r="U2" s="32"/>
      <c r="V2" s="6"/>
      <c r="W2" s="6"/>
    </row>
    <row r="3" spans="1:23" ht="55.5" x14ac:dyDescent="0.25">
      <c r="A3" s="8" t="s">
        <v>10</v>
      </c>
      <c r="B3" s="8" t="s">
        <v>11</v>
      </c>
      <c r="C3" s="8" t="s">
        <v>12</v>
      </c>
      <c r="D3" s="8" t="s">
        <v>13</v>
      </c>
      <c r="E3" s="27" t="s">
        <v>14</v>
      </c>
      <c r="F3" s="8" t="s">
        <v>15</v>
      </c>
      <c r="G3" s="8" t="s">
        <v>16</v>
      </c>
      <c r="H3" s="9" t="s">
        <v>17</v>
      </c>
      <c r="I3" s="10" t="s">
        <v>18</v>
      </c>
      <c r="J3" s="10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28" t="s">
        <v>24</v>
      </c>
      <c r="P3" s="28" t="s">
        <v>173</v>
      </c>
      <c r="Q3" s="11" t="s">
        <v>197</v>
      </c>
      <c r="R3" s="10" t="s">
        <v>172</v>
      </c>
      <c r="S3" s="10" t="s">
        <v>201</v>
      </c>
      <c r="T3" s="10" t="s">
        <v>27</v>
      </c>
      <c r="U3" s="8" t="s">
        <v>28</v>
      </c>
      <c r="V3" s="8" t="s">
        <v>29</v>
      </c>
      <c r="W3" s="8" t="s">
        <v>31</v>
      </c>
    </row>
    <row r="4" spans="1:23" ht="45" x14ac:dyDescent="0.25">
      <c r="A4" s="33">
        <v>1</v>
      </c>
      <c r="B4" s="34">
        <v>43476</v>
      </c>
      <c r="C4" s="34">
        <v>43111</v>
      </c>
      <c r="D4" s="35" t="s">
        <v>39</v>
      </c>
      <c r="E4" s="35" t="s">
        <v>54</v>
      </c>
      <c r="F4" s="35" t="s">
        <v>176</v>
      </c>
      <c r="G4" s="33">
        <v>38</v>
      </c>
      <c r="H4" s="33">
        <v>0.45</v>
      </c>
      <c r="I4" s="36">
        <f>G4*H4</f>
        <v>17.100000000000001</v>
      </c>
      <c r="T4" s="36">
        <f t="shared" ref="T4:T39" si="0">J4+O4+P4+R4</f>
        <v>0</v>
      </c>
      <c r="U4" s="38">
        <f>I4+T4</f>
        <v>17.100000000000001</v>
      </c>
    </row>
    <row r="5" spans="1:23" ht="45" x14ac:dyDescent="0.25">
      <c r="A5" s="33">
        <v>2</v>
      </c>
      <c r="B5" s="34">
        <v>43476</v>
      </c>
      <c r="C5" s="34">
        <v>43476</v>
      </c>
      <c r="D5" s="35" t="s">
        <v>54</v>
      </c>
      <c r="E5" s="35" t="s">
        <v>40</v>
      </c>
      <c r="F5" s="35" t="s">
        <v>176</v>
      </c>
      <c r="G5" s="33">
        <v>7</v>
      </c>
      <c r="H5" s="33">
        <v>0.45</v>
      </c>
      <c r="I5" s="36">
        <f t="shared" ref="I5:I39" si="1">G5*H5</f>
        <v>3.15</v>
      </c>
      <c r="T5" s="36">
        <f t="shared" si="0"/>
        <v>0</v>
      </c>
      <c r="U5" s="38">
        <f t="shared" ref="U5:U39" si="2">I5+T5</f>
        <v>3.15</v>
      </c>
    </row>
    <row r="6" spans="1:23" ht="30" x14ac:dyDescent="0.25">
      <c r="A6" s="33">
        <v>3</v>
      </c>
      <c r="B6" s="34">
        <v>43476</v>
      </c>
      <c r="C6" s="34">
        <v>43476</v>
      </c>
      <c r="D6" s="33" t="s">
        <v>40</v>
      </c>
      <c r="E6" s="35" t="s">
        <v>177</v>
      </c>
      <c r="F6" s="35" t="s">
        <v>178</v>
      </c>
      <c r="G6" s="33">
        <v>15</v>
      </c>
      <c r="H6" s="33">
        <v>0.45</v>
      </c>
      <c r="I6" s="36">
        <f t="shared" si="1"/>
        <v>6.75</v>
      </c>
      <c r="T6" s="36">
        <f t="shared" si="0"/>
        <v>0</v>
      </c>
      <c r="U6" s="38">
        <f t="shared" si="2"/>
        <v>6.75</v>
      </c>
    </row>
    <row r="7" spans="1:23" ht="30" x14ac:dyDescent="0.25">
      <c r="A7" s="33">
        <v>4</v>
      </c>
      <c r="B7" s="34">
        <v>43476</v>
      </c>
      <c r="C7" s="34">
        <v>43476</v>
      </c>
      <c r="D7" s="33" t="s">
        <v>177</v>
      </c>
      <c r="E7" s="35" t="s">
        <v>39</v>
      </c>
      <c r="F7" s="35" t="s">
        <v>178</v>
      </c>
      <c r="G7" s="33">
        <v>40</v>
      </c>
      <c r="H7" s="33">
        <v>0.45</v>
      </c>
      <c r="I7" s="36">
        <f t="shared" si="1"/>
        <v>18</v>
      </c>
      <c r="T7" s="36">
        <f t="shared" si="0"/>
        <v>0</v>
      </c>
      <c r="U7" s="38">
        <f t="shared" si="2"/>
        <v>18</v>
      </c>
    </row>
    <row r="8" spans="1:23" ht="45" x14ac:dyDescent="0.25">
      <c r="A8" s="33">
        <v>5</v>
      </c>
      <c r="B8" s="34">
        <v>43488</v>
      </c>
      <c r="C8" s="34">
        <v>43489</v>
      </c>
      <c r="D8" s="33" t="s">
        <v>61</v>
      </c>
      <c r="E8" s="35" t="s">
        <v>34</v>
      </c>
      <c r="F8" s="39" t="s">
        <v>160</v>
      </c>
      <c r="G8" s="33">
        <v>139</v>
      </c>
      <c r="H8" s="33">
        <v>0.15</v>
      </c>
      <c r="I8" s="36">
        <f t="shared" si="1"/>
        <v>20.849999999999998</v>
      </c>
      <c r="P8" s="37">
        <v>25.1</v>
      </c>
      <c r="T8" s="36">
        <f t="shared" si="0"/>
        <v>25.1</v>
      </c>
      <c r="U8" s="38">
        <f t="shared" si="2"/>
        <v>45.95</v>
      </c>
    </row>
    <row r="9" spans="1:23" ht="30" x14ac:dyDescent="0.25">
      <c r="B9" s="34">
        <v>43488</v>
      </c>
      <c r="C9" s="34">
        <v>43489</v>
      </c>
      <c r="D9" s="33" t="s">
        <v>34</v>
      </c>
      <c r="E9" s="35" t="s">
        <v>47</v>
      </c>
      <c r="F9" s="39" t="s">
        <v>200</v>
      </c>
      <c r="I9" s="36"/>
      <c r="J9" s="33">
        <v>34.1</v>
      </c>
      <c r="M9" s="33" t="s">
        <v>57</v>
      </c>
      <c r="O9" s="37">
        <v>194</v>
      </c>
      <c r="P9" s="37">
        <v>21.7</v>
      </c>
      <c r="Q9" s="35" t="s">
        <v>202</v>
      </c>
      <c r="R9" s="36">
        <v>25.31</v>
      </c>
      <c r="S9" s="35" t="s">
        <v>168</v>
      </c>
      <c r="T9" s="36">
        <f t="shared" si="0"/>
        <v>275.10999999999996</v>
      </c>
      <c r="U9" s="38">
        <f t="shared" si="2"/>
        <v>275.10999999999996</v>
      </c>
    </row>
    <row r="10" spans="1:23" x14ac:dyDescent="0.25">
      <c r="A10" s="33">
        <v>6</v>
      </c>
      <c r="B10" s="34">
        <v>43494</v>
      </c>
      <c r="C10" s="34">
        <v>43494</v>
      </c>
      <c r="D10" s="33" t="s">
        <v>61</v>
      </c>
      <c r="E10" s="35" t="s">
        <v>179</v>
      </c>
      <c r="F10" s="39" t="s">
        <v>180</v>
      </c>
      <c r="G10" s="33">
        <v>33</v>
      </c>
      <c r="H10" s="33">
        <v>0.45</v>
      </c>
      <c r="I10" s="36">
        <f t="shared" si="1"/>
        <v>14.85</v>
      </c>
      <c r="T10" s="36">
        <f t="shared" si="0"/>
        <v>0</v>
      </c>
      <c r="U10" s="38">
        <f t="shared" si="2"/>
        <v>14.85</v>
      </c>
    </row>
    <row r="11" spans="1:23" x14ac:dyDescent="0.25">
      <c r="A11" s="33">
        <v>7</v>
      </c>
      <c r="B11" s="34">
        <v>43494</v>
      </c>
      <c r="C11" s="34">
        <v>43494</v>
      </c>
      <c r="D11" s="33" t="s">
        <v>179</v>
      </c>
      <c r="E11" s="35" t="s">
        <v>39</v>
      </c>
      <c r="F11" s="39" t="s">
        <v>180</v>
      </c>
      <c r="G11" s="33">
        <v>7</v>
      </c>
      <c r="H11" s="33">
        <v>0.45</v>
      </c>
      <c r="I11" s="36">
        <f t="shared" si="1"/>
        <v>3.15</v>
      </c>
      <c r="T11" s="36">
        <f t="shared" si="0"/>
        <v>0</v>
      </c>
      <c r="U11" s="38">
        <f t="shared" si="2"/>
        <v>3.15</v>
      </c>
    </row>
    <row r="12" spans="1:23" ht="30" x14ac:dyDescent="0.25">
      <c r="B12" s="34">
        <v>43500</v>
      </c>
      <c r="C12" s="34">
        <v>43500</v>
      </c>
      <c r="D12" s="33" t="s">
        <v>39</v>
      </c>
      <c r="E12" s="35" t="s">
        <v>183</v>
      </c>
      <c r="F12" s="39" t="s">
        <v>184</v>
      </c>
      <c r="G12" s="33">
        <v>50</v>
      </c>
      <c r="H12" s="33">
        <v>0.15</v>
      </c>
      <c r="I12" s="36">
        <f t="shared" si="1"/>
        <v>7.5</v>
      </c>
      <c r="T12" s="36">
        <f t="shared" si="0"/>
        <v>0</v>
      </c>
      <c r="U12" s="38">
        <f t="shared" si="2"/>
        <v>7.5</v>
      </c>
    </row>
    <row r="13" spans="1:23" ht="45" x14ac:dyDescent="0.25">
      <c r="B13" s="34">
        <v>43504</v>
      </c>
      <c r="C13" s="34">
        <v>43504</v>
      </c>
      <c r="D13" s="33" t="s">
        <v>185</v>
      </c>
      <c r="E13" s="35" t="s">
        <v>34</v>
      </c>
      <c r="F13" s="39" t="s">
        <v>186</v>
      </c>
      <c r="G13" s="33">
        <v>138</v>
      </c>
      <c r="H13" s="33">
        <v>0.15</v>
      </c>
      <c r="I13" s="36">
        <f t="shared" si="1"/>
        <v>20.7</v>
      </c>
      <c r="T13" s="36">
        <f t="shared" si="0"/>
        <v>0</v>
      </c>
      <c r="U13" s="38">
        <f t="shared" si="2"/>
        <v>20.7</v>
      </c>
    </row>
    <row r="14" spans="1:23" ht="45" x14ac:dyDescent="0.25">
      <c r="A14" s="33">
        <v>8</v>
      </c>
      <c r="B14" s="34">
        <v>43508</v>
      </c>
      <c r="C14" s="34">
        <v>43508</v>
      </c>
      <c r="D14" s="33" t="s">
        <v>39</v>
      </c>
      <c r="E14" s="35" t="s">
        <v>143</v>
      </c>
      <c r="F14" s="39" t="s">
        <v>92</v>
      </c>
      <c r="G14" s="33">
        <v>16</v>
      </c>
      <c r="H14" s="33">
        <v>0.45</v>
      </c>
      <c r="I14" s="36">
        <f t="shared" si="1"/>
        <v>7.2</v>
      </c>
      <c r="T14" s="36">
        <f t="shared" si="0"/>
        <v>0</v>
      </c>
      <c r="U14" s="38">
        <f t="shared" si="2"/>
        <v>7.2</v>
      </c>
    </row>
    <row r="15" spans="1:23" ht="45" x14ac:dyDescent="0.25">
      <c r="A15" s="33">
        <v>9</v>
      </c>
      <c r="B15" s="34">
        <v>43508</v>
      </c>
      <c r="C15" s="34">
        <v>43508</v>
      </c>
      <c r="D15" s="33" t="s">
        <v>143</v>
      </c>
      <c r="E15" s="35" t="s">
        <v>39</v>
      </c>
      <c r="F15" s="39" t="s">
        <v>92</v>
      </c>
      <c r="G15" s="33">
        <v>16</v>
      </c>
      <c r="H15" s="33">
        <v>0.45</v>
      </c>
      <c r="I15" s="36">
        <f t="shared" si="1"/>
        <v>7.2</v>
      </c>
      <c r="T15" s="36">
        <f t="shared" si="0"/>
        <v>0</v>
      </c>
      <c r="U15" s="38">
        <f t="shared" si="2"/>
        <v>7.2</v>
      </c>
    </row>
    <row r="16" spans="1:23" ht="45" x14ac:dyDescent="0.25">
      <c r="A16" s="33">
        <v>10</v>
      </c>
      <c r="B16" s="34">
        <v>43511</v>
      </c>
      <c r="C16" s="34">
        <v>43511</v>
      </c>
      <c r="D16" s="33" t="s">
        <v>54</v>
      </c>
      <c r="E16" s="35" t="s">
        <v>42</v>
      </c>
      <c r="F16" s="39" t="s">
        <v>181</v>
      </c>
      <c r="G16" s="33">
        <v>46</v>
      </c>
      <c r="H16" s="33">
        <v>0.45</v>
      </c>
      <c r="I16" s="36">
        <f t="shared" si="1"/>
        <v>20.7</v>
      </c>
      <c r="T16" s="36">
        <f t="shared" si="0"/>
        <v>0</v>
      </c>
      <c r="U16" s="38">
        <f t="shared" si="2"/>
        <v>20.7</v>
      </c>
    </row>
    <row r="17" spans="1:22" ht="30" x14ac:dyDescent="0.25">
      <c r="A17" s="33">
        <v>11</v>
      </c>
      <c r="B17" s="34">
        <v>43511</v>
      </c>
      <c r="C17" s="34">
        <v>43511</v>
      </c>
      <c r="D17" s="33" t="s">
        <v>42</v>
      </c>
      <c r="E17" s="35" t="s">
        <v>39</v>
      </c>
      <c r="F17" s="39" t="s">
        <v>182</v>
      </c>
      <c r="G17" s="33">
        <v>16</v>
      </c>
      <c r="H17" s="33">
        <v>0.45</v>
      </c>
      <c r="I17" s="36">
        <f t="shared" si="1"/>
        <v>7.2</v>
      </c>
      <c r="T17" s="36">
        <f t="shared" si="0"/>
        <v>0</v>
      </c>
      <c r="U17" s="38">
        <f t="shared" si="2"/>
        <v>7.2</v>
      </c>
    </row>
    <row r="18" spans="1:22" ht="30" x14ac:dyDescent="0.25">
      <c r="B18" s="34">
        <v>43529</v>
      </c>
      <c r="C18" s="34">
        <v>43529</v>
      </c>
      <c r="D18" s="33" t="s">
        <v>39</v>
      </c>
      <c r="E18" s="35" t="s">
        <v>35</v>
      </c>
      <c r="F18" s="39" t="s">
        <v>195</v>
      </c>
      <c r="G18" s="33">
        <v>24</v>
      </c>
      <c r="H18" s="33">
        <v>0.45</v>
      </c>
      <c r="I18" s="36">
        <f t="shared" si="1"/>
        <v>10.8</v>
      </c>
      <c r="T18" s="36">
        <f t="shared" si="0"/>
        <v>0</v>
      </c>
      <c r="U18" s="38">
        <f t="shared" si="2"/>
        <v>10.8</v>
      </c>
    </row>
    <row r="19" spans="1:22" ht="30" x14ac:dyDescent="0.25">
      <c r="B19" s="34">
        <v>43164</v>
      </c>
      <c r="C19" s="34">
        <v>43529</v>
      </c>
      <c r="D19" s="33" t="s">
        <v>35</v>
      </c>
      <c r="E19" s="35" t="s">
        <v>39</v>
      </c>
      <c r="F19" s="39" t="s">
        <v>195</v>
      </c>
      <c r="G19" s="33">
        <v>24</v>
      </c>
      <c r="H19" s="33">
        <v>0.45</v>
      </c>
      <c r="I19" s="36">
        <f t="shared" si="1"/>
        <v>10.8</v>
      </c>
      <c r="P19" s="37">
        <v>2.2000000000000002</v>
      </c>
      <c r="Q19" s="35" t="s">
        <v>198</v>
      </c>
      <c r="T19" s="36">
        <f t="shared" si="0"/>
        <v>2.2000000000000002</v>
      </c>
      <c r="U19" s="38">
        <f t="shared" si="2"/>
        <v>13</v>
      </c>
    </row>
    <row r="20" spans="1:22" ht="45" x14ac:dyDescent="0.25">
      <c r="A20" s="33">
        <v>12</v>
      </c>
      <c r="B20" s="34">
        <v>43532</v>
      </c>
      <c r="C20" s="34">
        <v>43532</v>
      </c>
      <c r="D20" s="33" t="s">
        <v>185</v>
      </c>
      <c r="E20" s="35" t="s">
        <v>61</v>
      </c>
      <c r="F20" s="39" t="s">
        <v>187</v>
      </c>
      <c r="G20" s="33">
        <v>9</v>
      </c>
      <c r="H20" s="33">
        <v>0.15</v>
      </c>
      <c r="I20" s="36">
        <f t="shared" si="1"/>
        <v>1.3499999999999999</v>
      </c>
      <c r="T20" s="36">
        <f t="shared" si="0"/>
        <v>0</v>
      </c>
      <c r="U20" s="38">
        <f t="shared" si="2"/>
        <v>1.3499999999999999</v>
      </c>
    </row>
    <row r="21" spans="1:22" ht="30" x14ac:dyDescent="0.25">
      <c r="B21" s="34">
        <v>43539</v>
      </c>
      <c r="C21" s="34">
        <v>43539</v>
      </c>
      <c r="D21" s="33" t="s">
        <v>39</v>
      </c>
      <c r="E21" s="35" t="s">
        <v>42</v>
      </c>
      <c r="F21" s="39" t="s">
        <v>196</v>
      </c>
      <c r="G21" s="33">
        <v>17</v>
      </c>
      <c r="H21" s="33">
        <v>0.45</v>
      </c>
      <c r="I21" s="36">
        <f t="shared" si="1"/>
        <v>7.65</v>
      </c>
      <c r="P21" s="37">
        <v>2</v>
      </c>
      <c r="Q21" s="35" t="s">
        <v>198</v>
      </c>
      <c r="T21" s="36">
        <f t="shared" si="0"/>
        <v>2</v>
      </c>
      <c r="U21" s="38">
        <f t="shared" si="2"/>
        <v>9.65</v>
      </c>
    </row>
    <row r="22" spans="1:22" ht="30" x14ac:dyDescent="0.25">
      <c r="B22" s="34">
        <v>43539</v>
      </c>
      <c r="C22" s="34">
        <v>43539</v>
      </c>
      <c r="D22" s="33" t="s">
        <v>42</v>
      </c>
      <c r="E22" s="35" t="s">
        <v>199</v>
      </c>
      <c r="F22" s="39" t="s">
        <v>195</v>
      </c>
      <c r="G22" s="33">
        <v>71</v>
      </c>
      <c r="H22" s="33">
        <v>0.45</v>
      </c>
      <c r="I22" s="36">
        <f t="shared" si="1"/>
        <v>31.95</v>
      </c>
      <c r="T22" s="36">
        <f t="shared" si="0"/>
        <v>0</v>
      </c>
      <c r="U22" s="38">
        <f t="shared" si="2"/>
        <v>31.95</v>
      </c>
    </row>
    <row r="23" spans="1:22" ht="30" x14ac:dyDescent="0.25">
      <c r="B23" s="34">
        <v>43539</v>
      </c>
      <c r="C23" s="34">
        <v>43539</v>
      </c>
      <c r="D23" s="33" t="s">
        <v>199</v>
      </c>
      <c r="E23" s="35" t="s">
        <v>39</v>
      </c>
      <c r="F23" s="39" t="s">
        <v>195</v>
      </c>
      <c r="G23" s="33">
        <v>25</v>
      </c>
      <c r="H23" s="33">
        <v>0.45</v>
      </c>
      <c r="I23" s="36">
        <f t="shared" si="1"/>
        <v>11.25</v>
      </c>
      <c r="T23" s="36">
        <f t="shared" si="0"/>
        <v>0</v>
      </c>
      <c r="U23" s="38">
        <f t="shared" si="2"/>
        <v>11.25</v>
      </c>
    </row>
    <row r="24" spans="1:22" ht="60" x14ac:dyDescent="0.25">
      <c r="A24" s="33">
        <v>13</v>
      </c>
      <c r="B24" s="34">
        <v>43550</v>
      </c>
      <c r="C24" s="34">
        <v>43551</v>
      </c>
      <c r="D24" s="33" t="s">
        <v>185</v>
      </c>
      <c r="E24" s="35" t="s">
        <v>188</v>
      </c>
      <c r="F24" s="39" t="s">
        <v>189</v>
      </c>
      <c r="G24" s="33">
        <v>152</v>
      </c>
      <c r="H24" s="33">
        <v>0.15</v>
      </c>
      <c r="I24" s="36">
        <f t="shared" si="1"/>
        <v>22.8</v>
      </c>
      <c r="M24" s="33" t="s">
        <v>57</v>
      </c>
      <c r="O24" s="37">
        <v>129</v>
      </c>
      <c r="P24" s="37">
        <v>12</v>
      </c>
      <c r="Q24" s="35" t="s">
        <v>198</v>
      </c>
      <c r="R24" s="36">
        <v>25.84</v>
      </c>
      <c r="S24" s="35" t="s">
        <v>168</v>
      </c>
      <c r="T24" s="36">
        <f t="shared" si="0"/>
        <v>166.84</v>
      </c>
      <c r="U24" s="38">
        <f t="shared" si="2"/>
        <v>189.64000000000001</v>
      </c>
      <c r="V24" s="33" t="s">
        <v>203</v>
      </c>
    </row>
    <row r="25" spans="1:22" ht="30" x14ac:dyDescent="0.25">
      <c r="B25" s="34"/>
      <c r="C25" s="34">
        <v>43553</v>
      </c>
      <c r="D25" s="33" t="s">
        <v>185</v>
      </c>
      <c r="E25" s="35" t="s">
        <v>204</v>
      </c>
      <c r="F25" s="39" t="s">
        <v>182</v>
      </c>
      <c r="I25" s="36"/>
      <c r="P25" s="37">
        <v>2.6</v>
      </c>
      <c r="Q25" s="35" t="s">
        <v>198</v>
      </c>
      <c r="T25" s="36">
        <f t="shared" si="0"/>
        <v>2.6</v>
      </c>
      <c r="U25" s="38">
        <f t="shared" si="2"/>
        <v>2.6</v>
      </c>
    </row>
    <row r="26" spans="1:22" ht="45" x14ac:dyDescent="0.25">
      <c r="A26" s="33">
        <v>14</v>
      </c>
      <c r="B26" s="34">
        <v>43559</v>
      </c>
      <c r="C26" s="34">
        <v>43559</v>
      </c>
      <c r="D26" s="33" t="s">
        <v>185</v>
      </c>
      <c r="E26" s="35" t="s">
        <v>190</v>
      </c>
      <c r="F26" s="39" t="s">
        <v>191</v>
      </c>
      <c r="G26" s="33">
        <v>204</v>
      </c>
      <c r="H26" s="33">
        <v>0.15</v>
      </c>
      <c r="I26" s="36">
        <f t="shared" si="1"/>
        <v>30.599999999999998</v>
      </c>
      <c r="R26" s="36">
        <v>6.64</v>
      </c>
      <c r="S26" s="35" t="s">
        <v>168</v>
      </c>
      <c r="T26" s="36">
        <f t="shared" si="0"/>
        <v>6.64</v>
      </c>
      <c r="U26" s="38">
        <f t="shared" si="2"/>
        <v>37.239999999999995</v>
      </c>
    </row>
    <row r="27" spans="1:22" ht="30" x14ac:dyDescent="0.25">
      <c r="A27" s="33">
        <v>15</v>
      </c>
      <c r="B27" s="34">
        <v>43560</v>
      </c>
      <c r="C27" s="34">
        <v>43560</v>
      </c>
      <c r="D27" s="33" t="s">
        <v>39</v>
      </c>
      <c r="E27" s="35" t="s">
        <v>42</v>
      </c>
      <c r="F27" s="39" t="s">
        <v>192</v>
      </c>
      <c r="G27" s="33">
        <v>97</v>
      </c>
      <c r="H27" s="33">
        <v>0.15</v>
      </c>
      <c r="I27" s="36">
        <f t="shared" si="1"/>
        <v>14.549999999999999</v>
      </c>
      <c r="T27" s="36">
        <f t="shared" si="0"/>
        <v>0</v>
      </c>
      <c r="U27" s="38">
        <f t="shared" si="2"/>
        <v>14.549999999999999</v>
      </c>
    </row>
    <row r="28" spans="1:22" ht="30" x14ac:dyDescent="0.25">
      <c r="A28" s="33">
        <v>16</v>
      </c>
      <c r="B28" s="34">
        <v>43560</v>
      </c>
      <c r="C28" s="34">
        <v>43560</v>
      </c>
      <c r="D28" s="33" t="s">
        <v>185</v>
      </c>
      <c r="E28" s="35" t="s">
        <v>193</v>
      </c>
      <c r="F28" s="39" t="s">
        <v>194</v>
      </c>
      <c r="G28" s="33">
        <v>14</v>
      </c>
      <c r="H28" s="33">
        <v>0.15</v>
      </c>
      <c r="I28" s="36">
        <f t="shared" si="1"/>
        <v>2.1</v>
      </c>
      <c r="T28" s="36">
        <f t="shared" si="0"/>
        <v>0</v>
      </c>
      <c r="U28" s="38">
        <f t="shared" si="2"/>
        <v>2.1</v>
      </c>
    </row>
    <row r="29" spans="1:22" x14ac:dyDescent="0.25">
      <c r="A29" s="33">
        <v>17</v>
      </c>
      <c r="I29" s="36">
        <f t="shared" si="1"/>
        <v>0</v>
      </c>
      <c r="T29" s="36">
        <f t="shared" si="0"/>
        <v>0</v>
      </c>
      <c r="U29" s="38">
        <f t="shared" si="2"/>
        <v>0</v>
      </c>
    </row>
    <row r="30" spans="1:22" x14ac:dyDescent="0.25">
      <c r="A30" s="33">
        <v>18</v>
      </c>
      <c r="I30" s="36">
        <f t="shared" si="1"/>
        <v>0</v>
      </c>
      <c r="T30" s="36">
        <f t="shared" si="0"/>
        <v>0</v>
      </c>
      <c r="U30" s="38">
        <f t="shared" si="2"/>
        <v>0</v>
      </c>
    </row>
    <row r="31" spans="1:22" x14ac:dyDescent="0.25">
      <c r="A31" s="33">
        <v>19</v>
      </c>
      <c r="I31" s="36">
        <f t="shared" si="1"/>
        <v>0</v>
      </c>
      <c r="T31" s="36">
        <f t="shared" si="0"/>
        <v>0</v>
      </c>
      <c r="U31" s="38">
        <f t="shared" si="2"/>
        <v>0</v>
      </c>
    </row>
    <row r="32" spans="1:22" x14ac:dyDescent="0.25">
      <c r="A32" s="33">
        <v>20</v>
      </c>
      <c r="I32" s="36">
        <f t="shared" si="1"/>
        <v>0</v>
      </c>
      <c r="T32" s="36">
        <f t="shared" si="0"/>
        <v>0</v>
      </c>
      <c r="U32" s="38">
        <f t="shared" si="2"/>
        <v>0</v>
      </c>
    </row>
    <row r="33" spans="1:21" x14ac:dyDescent="0.25">
      <c r="A33" s="33">
        <v>21</v>
      </c>
      <c r="I33" s="36">
        <f t="shared" si="1"/>
        <v>0</v>
      </c>
      <c r="T33" s="36">
        <f t="shared" si="0"/>
        <v>0</v>
      </c>
      <c r="U33" s="38">
        <f t="shared" si="2"/>
        <v>0</v>
      </c>
    </row>
    <row r="34" spans="1:21" x14ac:dyDescent="0.25">
      <c r="A34" s="33">
        <v>22</v>
      </c>
      <c r="I34" s="36">
        <f t="shared" si="1"/>
        <v>0</v>
      </c>
      <c r="T34" s="36">
        <f t="shared" si="0"/>
        <v>0</v>
      </c>
      <c r="U34" s="38">
        <f t="shared" si="2"/>
        <v>0</v>
      </c>
    </row>
    <row r="35" spans="1:21" x14ac:dyDescent="0.25">
      <c r="A35" s="33">
        <v>23</v>
      </c>
      <c r="I35" s="36">
        <f t="shared" si="1"/>
        <v>0</v>
      </c>
      <c r="T35" s="36">
        <f t="shared" si="0"/>
        <v>0</v>
      </c>
      <c r="U35" s="38">
        <f t="shared" si="2"/>
        <v>0</v>
      </c>
    </row>
    <row r="36" spans="1:21" x14ac:dyDescent="0.25">
      <c r="A36" s="33">
        <v>24</v>
      </c>
      <c r="I36" s="36">
        <f t="shared" si="1"/>
        <v>0</v>
      </c>
      <c r="T36" s="36">
        <f t="shared" si="0"/>
        <v>0</v>
      </c>
      <c r="U36" s="38">
        <f t="shared" si="2"/>
        <v>0</v>
      </c>
    </row>
    <row r="37" spans="1:21" x14ac:dyDescent="0.25">
      <c r="A37" s="33">
        <v>25</v>
      </c>
      <c r="I37" s="36">
        <f t="shared" si="1"/>
        <v>0</v>
      </c>
      <c r="T37" s="36">
        <f t="shared" si="0"/>
        <v>0</v>
      </c>
      <c r="U37" s="38">
        <f t="shared" si="2"/>
        <v>0</v>
      </c>
    </row>
    <row r="38" spans="1:21" x14ac:dyDescent="0.25">
      <c r="A38" s="33">
        <v>26</v>
      </c>
      <c r="I38" s="36">
        <f t="shared" si="1"/>
        <v>0</v>
      </c>
      <c r="T38" s="36">
        <f t="shared" si="0"/>
        <v>0</v>
      </c>
      <c r="U38" s="38">
        <f t="shared" si="2"/>
        <v>0</v>
      </c>
    </row>
    <row r="39" spans="1:21" x14ac:dyDescent="0.25">
      <c r="A39" s="33">
        <v>27</v>
      </c>
      <c r="I39" s="36">
        <f t="shared" si="1"/>
        <v>0</v>
      </c>
      <c r="T39" s="36">
        <f t="shared" si="0"/>
        <v>0</v>
      </c>
      <c r="U39" s="38">
        <f t="shared" si="2"/>
        <v>0</v>
      </c>
    </row>
    <row r="40" spans="1:21" x14ac:dyDescent="0.25">
      <c r="A40" s="33">
        <v>28</v>
      </c>
    </row>
    <row r="41" spans="1:21" x14ac:dyDescent="0.25">
      <c r="A41" s="33">
        <v>29</v>
      </c>
    </row>
    <row r="42" spans="1:21" x14ac:dyDescent="0.25">
      <c r="A42" s="33">
        <v>30</v>
      </c>
    </row>
    <row r="43" spans="1:21" x14ac:dyDescent="0.25">
      <c r="A43" s="33">
        <v>31</v>
      </c>
    </row>
    <row r="44" spans="1:21" x14ac:dyDescent="0.25">
      <c r="A44" s="33">
        <v>32</v>
      </c>
    </row>
    <row r="45" spans="1:21" x14ac:dyDescent="0.25">
      <c r="A45" s="33">
        <v>33</v>
      </c>
    </row>
    <row r="46" spans="1:21" x14ac:dyDescent="0.25">
      <c r="A46" s="33">
        <v>34</v>
      </c>
    </row>
    <row r="47" spans="1:21" x14ac:dyDescent="0.25">
      <c r="A47" s="33">
        <v>35</v>
      </c>
    </row>
  </sheetData>
  <mergeCells count="4">
    <mergeCell ref="D1:E1"/>
    <mergeCell ref="K1:O2"/>
    <mergeCell ref="D2:E2"/>
    <mergeCell ref="P1:U2"/>
  </mergeCell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EF691A6D15C44892C3C7D4E4F3FC4A" ma:contentTypeVersion="53" ma:contentTypeDescription="Create a new document." ma:contentTypeScope="" ma:versionID="b65b180b804987bbffb73a6c0b00d9f3">
  <xsd:schema xmlns:xsd="http://www.w3.org/2001/XMLSchema" xmlns:xs="http://www.w3.org/2001/XMLSchema" xmlns:p="http://schemas.microsoft.com/office/2006/metadata/properties" xmlns:ns2="242c32be-31bf-422c-ab0d-7abc8ae381ac" xmlns:ns3="cf6dc0cf-1d45-4a2f-a37f-b5391cb0490c" targetNamespace="http://schemas.microsoft.com/office/2006/metadata/properties" ma:root="true" ma:fieldsID="647eb23ec9123aefe6126a9905b81e28" ns2:_="" ns3:_="">
    <xsd:import namespace="242c32be-31bf-422c-ab0d-7abc8ae381ac"/>
    <xsd:import namespace="cf6dc0cf-1d45-4a2f-a37f-b5391cb0490c"/>
    <xsd:element name="properties">
      <xsd:complexType>
        <xsd:sequence>
          <xsd:element name="documentManagement">
            <xsd:complexType>
              <xsd:all>
                <xsd:element ref="ns2:Term" minOccurs="0"/>
                <xsd:element ref="ns2:DocType2" minOccurs="0"/>
                <xsd:element ref="ns2:Topic" minOccurs="0"/>
                <xsd:element ref="ns2:Forum" minOccurs="0"/>
                <xsd:element ref="ns2:Financial_x0020_Period" minOccurs="0"/>
                <xsd:element ref="ns2:Financial_x0020_Period0" minOccurs="0"/>
                <xsd:element ref="ns2:Month" minOccurs="0"/>
                <xsd:element ref="ns2:Destruction_x0020_Date"/>
                <xsd:element ref="ns2:Estates_x0020_1" minOccurs="0"/>
                <xsd:element ref="ns3:TaxCatchAll" minOccurs="0"/>
                <xsd:element ref="ns2:Project" minOccurs="0"/>
                <xsd:element ref="ns2:Project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c32be-31bf-422c-ab0d-7abc8ae381ac" elementFormDefault="qualified">
    <xsd:import namespace="http://schemas.microsoft.com/office/2006/documentManagement/types"/>
    <xsd:import namespace="http://schemas.microsoft.com/office/infopath/2007/PartnerControls"/>
    <xsd:element name="Term" ma:index="1" nillable="true" ma:displayName="Term" ma:default="Term2" ma:internalName="Ter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rm1"/>
                    <xsd:enumeration value="Term2"/>
                    <xsd:enumeration value="Term3"/>
                  </xsd:restriction>
                </xsd:simpleType>
              </xsd:element>
            </xsd:sequence>
          </xsd:extension>
        </xsd:complexContent>
      </xsd:complexType>
    </xsd:element>
    <xsd:element name="DocType2" ma:index="3" nillable="true" ma:displayName="Document Type" ma:description="Select the best fit for the document type" ma:format="Dropdown" ma:internalName="DocType2">
      <xsd:simpleType>
        <xsd:restriction base="dms:Choice">
          <xsd:enumeration value="Anne's docs"/>
          <xsd:enumeration value="Actions"/>
          <xsd:enumeration value="Advert"/>
          <xsd:enumeration value="Agenda"/>
          <xsd:enumeration value="Analysis"/>
          <xsd:enumeration value="Article"/>
          <xsd:enumeration value="Audio"/>
          <xsd:enumeration value="Budget"/>
          <xsd:enumeration value="Briefing"/>
          <xsd:enumeration value="Contract"/>
          <xsd:enumeration value="Correspondence"/>
          <xsd:enumeration value="Decision"/>
          <xsd:enumeration value="Image"/>
          <xsd:enumeration value="Internal Text"/>
          <xsd:enumeration value="Letter"/>
          <xsd:enumeration value="Log"/>
          <xsd:enumeration value="Media Release"/>
          <xsd:enumeration value="Minutes"/>
          <xsd:enumeration value="Newsletter"/>
          <xsd:enumeration value="Notes"/>
          <xsd:enumeration value="Plan"/>
          <xsd:enumeration value="Policy"/>
          <xsd:enumeration value="Procedure"/>
          <xsd:enumeration value="Report"/>
          <xsd:enumeration value="Report Form"/>
          <xsd:enumeration value="Response"/>
          <xsd:enumeration value="Schedule"/>
          <xsd:enumeration value="SLA"/>
          <xsd:enumeration value="Specification"/>
          <xsd:enumeration value="Statement"/>
          <xsd:enumeration value="Statistics"/>
          <xsd:enumeration value="Strategy"/>
          <xsd:enumeration value="Supporting Paper"/>
          <xsd:enumeration value="Survey"/>
          <xsd:enumeration value="Template"/>
          <xsd:enumeration value="TOR"/>
          <xsd:enumeration value="Video"/>
          <xsd:enumeration value="Web Text"/>
        </xsd:restriction>
      </xsd:simpleType>
    </xsd:element>
    <xsd:element name="Topic" ma:index="4" nillable="true" ma:displayName="Topic" ma:format="Dropdown" ma:internalName="Topic">
      <xsd:simpleType>
        <xsd:restriction base="dms:Choice">
          <xsd:enumeration value="Admin"/>
          <xsd:enumeration value="Compliance"/>
          <xsd:enumeration value="Consultation"/>
          <xsd:enumeration value="Design"/>
          <xsd:enumeration value="Finance"/>
          <xsd:enumeration value="Governance"/>
          <xsd:enumeration value="HR"/>
          <xsd:enumeration value="Media"/>
          <xsd:enumeration value="Meetings"/>
          <xsd:enumeration value="Monitoring"/>
          <xsd:enumeration value="Recruitment"/>
          <xsd:enumeration value="Research"/>
          <xsd:enumeration value="Restorative Justice"/>
          <xsd:enumeration value="Scrutiny"/>
          <xsd:enumeration value="Social Media"/>
          <xsd:enumeration value="Training"/>
          <xsd:enumeration value="Victims"/>
        </xsd:restriction>
      </xsd:simpleType>
    </xsd:element>
    <xsd:element name="Forum" ma:index="5" nillable="true" ma:displayName="Forum" ma:format="Dropdown" ma:internalName="Forum">
      <xsd:simpleType>
        <xsd:restriction base="dms:Choice">
          <xsd:enumeration value="AWCJB"/>
          <xsd:enumeration value="AWPG"/>
          <xsd:enumeration value="Estates Board"/>
          <xsd:enumeration value="Force Meeting"/>
          <xsd:enumeration value="IAG"/>
          <xsd:enumeration value="ICV Panel"/>
          <xsd:enumeration value="JAC"/>
          <xsd:enumeration value="LCJB"/>
          <xsd:enumeration value="OOCD Panel"/>
          <xsd:enumeration value="PB"/>
          <xsd:enumeration value="QAP"/>
          <xsd:enumeration value="Carmarthenshire"/>
          <xsd:enumeration value="Ceredigion"/>
          <xsd:enumeration value="Pembrokeshire"/>
          <xsd:enumeration value="Powys"/>
        </xsd:restriction>
      </xsd:simpleType>
    </xsd:element>
    <xsd:element name="Financial_x0020_Period" ma:index="6" nillable="true" ma:displayName="Financial Year" ma:description="Enter the financial year in the format 2016/17; 2017/18" ma:internalName="Financial_x0020_Period">
      <xsd:simpleType>
        <xsd:restriction base="dms:Text">
          <xsd:maxLength value="255"/>
        </xsd:restriction>
      </xsd:simpleType>
    </xsd:element>
    <xsd:element name="Financial_x0020_Period0" ma:index="7" nillable="true" ma:displayName="Financial Period" ma:format="Dropdown" ma:internalName="Financial_x0020_Period0">
      <xsd:simpleType>
        <xsd:restriction base="dms:Choice">
          <xsd:enumeration value="Q1"/>
          <xsd:enumeration value="Q2"/>
          <xsd:enumeration value="Q3"/>
          <xsd:enumeration value="Q4"/>
          <xsd:enumeration value="All"/>
        </xsd:restriction>
      </xsd:simpleType>
    </xsd:element>
    <xsd:element name="Month" ma:index="8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Destruction_x0020_Date" ma:index="9" ma:displayName="Destruction Date" ma:default="3000-03-31T00:00:00Z" ma:format="DateOnly" ma:internalName="Destruction_x0020_Date">
      <xsd:simpleType>
        <xsd:restriction base="dms:DateTime"/>
      </xsd:simpleType>
    </xsd:element>
    <xsd:element name="Estates_x0020_1" ma:index="10" nillable="true" ma:displayName="Estates 1" ma:internalName="Estates_x0020_1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udit"/>
                        <xsd:enumeration value="Communications"/>
                        <xsd:enumeration value="Contract Management"/>
                        <xsd:enumeration value="Correspondence"/>
                        <xsd:enumeration value="Deed"/>
                        <xsd:enumeration value="Estates Board"/>
                        <xsd:enumeration value="Financials"/>
                        <xsd:enumeration value="Insurance, rates and charges"/>
                        <xsd:enumeration value="Lease"/>
                        <xsd:enumeration value="Legal"/>
                        <xsd:enumeration value="Meetings"/>
                        <xsd:enumeration value="Process/Procedure"/>
                        <xsd:enumeration value="Reference"/>
                        <xsd:enumeration value="Reporting"/>
                        <xsd:enumeration value="Site Drawings"/>
                        <xsd:enumeration value="Statutory"/>
                        <xsd:enumeration value="Strateg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Project" ma:index="18" nillable="true" ma:displayName="Project" ma:list="{7f41f300-abec-40b1-8057-5e6379f87585}" ma:internalName="Project" ma:showField="Title">
      <xsd:simpleType>
        <xsd:restriction base="dms:Lookup"/>
      </xsd:simpleType>
    </xsd:element>
    <xsd:element name="ProjectSub" ma:index="19" nillable="true" ma:displayName="ProjectSub" ma:list="{f1813479-9580-487c-945a-a619492cdfb0}" ma:internalName="ProjectSub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dc0cf-1d45-4a2f-a37f-b5391cb0490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85188f0-6324-434f-b24d-0aa5a4743725}" ma:internalName="TaxCatchAll" ma:showField="CatchAllData" ma:web="cf6dc0cf-1d45-4a2f-a37f-b5391cb04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2 xmlns="242c32be-31bf-422c-ab0d-7abc8ae381ac" xsi:nil="true"/>
    <Financial_x0020_Period xmlns="242c32be-31bf-422c-ab0d-7abc8ae381ac" xsi:nil="true"/>
    <Estates_x0020_1 xmlns="242c32be-31bf-422c-ab0d-7abc8ae381ac"/>
    <Financial_x0020_Period0 xmlns="242c32be-31bf-422c-ab0d-7abc8ae381ac" xsi:nil="true"/>
    <Topic xmlns="242c32be-31bf-422c-ab0d-7abc8ae381ac" xsi:nil="true"/>
    <Month xmlns="242c32be-31bf-422c-ab0d-7abc8ae381ac" xsi:nil="true"/>
    <ProjectSub xmlns="242c32be-31bf-422c-ab0d-7abc8ae381ac"/>
    <Term xmlns="242c32be-31bf-422c-ab0d-7abc8ae381ac">
      <Value>Term2</Value>
    </Term>
    <Forum xmlns="242c32be-31bf-422c-ab0d-7abc8ae381ac" xsi:nil="true"/>
    <Project xmlns="242c32be-31bf-422c-ab0d-7abc8ae381ac" xsi:nil="true"/>
    <Destruction_x0020_Date xmlns="242c32be-31bf-422c-ab0d-7abc8ae381ac">2099-01-05T00:00:00+00:00</Destruction_x0020_Date>
    <TaxCatchAll xmlns="cf6dc0cf-1d45-4a2f-a37f-b5391cb0490c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89F4A9-F4E0-4B91-B651-2FD841151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c32be-31bf-422c-ab0d-7abc8ae381ac"/>
    <ds:schemaRef ds:uri="cf6dc0cf-1d45-4a2f-a37f-b5391cb04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76BB5-EDC6-4D33-AACE-147A4C732A5A}">
  <ds:schemaRefs>
    <ds:schemaRef ds:uri="http://purl.org/dc/dcmitype/"/>
    <ds:schemaRef ds:uri="http://purl.org/dc/elements/1.1/"/>
    <ds:schemaRef ds:uri="242c32be-31bf-422c-ab0d-7abc8ae381ac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f6dc0cf-1d45-4a2f-a37f-b5391cb0490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95D459-8589-4EC0-A4DD-E514579041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Commissioner</vt:lpstr>
      <vt:lpstr>PCC 2019</vt:lpstr>
      <vt:lpstr>Sheet2</vt:lpstr>
      <vt:lpstr>Sheet3</vt:lpstr>
      <vt:lpstr>Commissioner!Print_Area</vt:lpstr>
      <vt:lpstr>'PCC 2019'!Print_Area</vt:lpstr>
      <vt:lpstr>Commissioner!Print_Titles</vt:lpstr>
      <vt:lpstr>'PCC 2019'!Print_Titles</vt:lpstr>
    </vt:vector>
  </TitlesOfParts>
  <Company>Heddlu Dyfed-Powys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Harries Mair</dc:creator>
  <cp:lastModifiedBy>Price Donna OPCC</cp:lastModifiedBy>
  <cp:lastPrinted>2019-05-03T09:18:33Z</cp:lastPrinted>
  <dcterms:created xsi:type="dcterms:W3CDTF">2017-09-06T14:18:42Z</dcterms:created>
  <dcterms:modified xsi:type="dcterms:W3CDTF">2019-05-03T09:21:37Z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0x010100A0EF691A6D15C44892C3C7D4E4F3FC4A</vt:lpwstr>
  </property>
  <property fmtid="{D5CDD505-2E9C-101B-9397-08002B2CF9AE}" pid="3" name="Archive?">
    <vt:bool>false</vt:bool>
  </property>
  <property fmtid="{D5CDD505-2E9C-101B-9397-08002B2CF9AE}" pid="4" name="TitusGUID">
    <vt:lpwstr>9765bc79-1afe-4d6e-96fa-286140111cd5</vt:lpwstr>
  </property>
</Properties>
</file>